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W:\N2020_STEQIS\2_NORTE 2030\0_Tipologias\2030_Inclusão pela cultura\0_Preparação Aviso\Anexos_Modelos\"/>
    </mc:Choice>
  </mc:AlternateContent>
  <xr:revisionPtr revIDLastSave="0" documentId="13_ncr:1_{3DCD515F-A462-4B47-91FF-82C95FAF2119}" xr6:coauthVersionLast="47" xr6:coauthVersionMax="47" xr10:uidLastSave="{00000000-0000-0000-0000-000000000000}"/>
  <bookViews>
    <workbookView xWindow="28680" yWindow="-4635" windowWidth="29040" windowHeight="15720" activeTab="1" xr2:uid="{00000000-000D-0000-FFFF-FFFF00000000}"/>
  </bookViews>
  <sheets>
    <sheet name="Orçamento_Tx 40%" sheetId="3" r:id="rId1"/>
    <sheet name="Quadros-resumo" sheetId="7" r:id="rId2"/>
  </sheets>
  <externalReferences>
    <externalReference r:id="rId3"/>
  </externalReferences>
  <definedNames>
    <definedName name="Analise_por">[1]Referências!$B$56:$B$57</definedName>
    <definedName name="antonia">[1]Referências!#REF!</definedName>
    <definedName name="_xlnm.Print_Area" localSheetId="1">'Quadros-resumo'!$A$1:$L$37</definedName>
    <definedName name="Categoria_Profissional" localSheetId="0">[1]Referências!#REF!</definedName>
    <definedName name="Categoria_Profissional">[1]Referências!#REF!</definedName>
    <definedName name="Criterio_Corte">[1]Referências!$B$69:$B$78</definedName>
    <definedName name="Criterio_Seleccao">[1]Referências!$B$87:$B$100</definedName>
    <definedName name="Dim_Empresa" localSheetId="0">[1]Referências!#REF!</definedName>
    <definedName name="Dim_Empresa">[1]Referências!#REF!</definedName>
    <definedName name="Dimensao_Empresa" localSheetId="0">[1]Referências!#REF!</definedName>
    <definedName name="Dimensao_Empresa">[1]Referências!#REF!</definedName>
    <definedName name="Fornecedor_Estrangeiro">[1]Referências!$B$51:$B$52</definedName>
    <definedName name="Habilitacoes" localSheetId="0">[1]Referências!#REF!</definedName>
    <definedName name="Habilitacoes">[1]Referências!#REF!</definedName>
    <definedName name="Julho">[1]Referências!#REF!</definedName>
    <definedName name="luis">[1]Referências!#REF!</definedName>
    <definedName name="Maio">[1]Referências!#REF!</definedName>
    <definedName name="maria">[1]Referências!#REF!</definedName>
    <definedName name="Organismo_Responsavel">[1]Referências!$B$82:$B$83</definedName>
    <definedName name="Parecer">[1]Referências!$B$61:$B$65</definedName>
    <definedName name="Situacao_Formando" localSheetId="0">[1]Referências!#REF!</definedName>
    <definedName name="Situacao_Formando">[1]Referências!#REF!</definedName>
    <definedName name="SubRubricas">[1]Referências!$B$5:$B$25</definedName>
    <definedName name="Tipo_Doc_Desp">[1]Referências!$B$33:$B$38</definedName>
    <definedName name="Tipo_Doc_Pag">[1]Referências!$B$42:$B$47</definedName>
    <definedName name="Tipo_Formando" localSheetId="0">[1]Referências!#REF!</definedName>
    <definedName name="Tipo_Formando">[1]Referências!#REF!</definedName>
    <definedName name="Tipos_Ent_Formadora" localSheetId="0">[1]Referências!#REF!</definedName>
    <definedName name="Tipos_Ent_Formadora">[1]Referências!#REF!</definedName>
    <definedName name="_xlnm.Print_Titles" localSheetId="0">'Orçamento_Tx 40%'!$5:$7</definedName>
    <definedName name="Vinculo" localSheetId="0">[1]Referências!#REF!</definedName>
    <definedName name="Vinculo">[1]Referências!#REF!</definedName>
    <definedName name="Vinculo_Laboral" localSheetId="0">[1]Referências!#REF!</definedName>
    <definedName name="Vinculo_Laboral">[1]Referências!#REF!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27" i="3" l="1"/>
  <c r="V26" i="3"/>
  <c r="V25" i="3"/>
  <c r="V24" i="3"/>
  <c r="V23" i="3"/>
  <c r="V22" i="3"/>
  <c r="V30" i="3" s="1"/>
  <c r="V44" i="3"/>
  <c r="V43" i="3"/>
  <c r="V28" i="3"/>
  <c r="S22" i="3"/>
  <c r="V57" i="3"/>
  <c r="R57" i="3"/>
  <c r="M57" i="3"/>
  <c r="K57" i="3"/>
  <c r="G57" i="3"/>
  <c r="F57" i="3"/>
  <c r="V56" i="3"/>
  <c r="R56" i="3"/>
  <c r="M56" i="3"/>
  <c r="K56" i="3"/>
  <c r="G56" i="3"/>
  <c r="F56" i="3"/>
  <c r="V55" i="3"/>
  <c r="R55" i="3"/>
  <c r="M55" i="3"/>
  <c r="K55" i="3"/>
  <c r="G55" i="3"/>
  <c r="F55" i="3"/>
  <c r="V54" i="3"/>
  <c r="R54" i="3"/>
  <c r="M54" i="3"/>
  <c r="K54" i="3"/>
  <c r="G54" i="3"/>
  <c r="F54" i="3"/>
  <c r="V53" i="3"/>
  <c r="R53" i="3"/>
  <c r="M53" i="3"/>
  <c r="K53" i="3"/>
  <c r="G53" i="3"/>
  <c r="F53" i="3"/>
  <c r="V52" i="3"/>
  <c r="R52" i="3"/>
  <c r="M52" i="3"/>
  <c r="K52" i="3"/>
  <c r="G52" i="3"/>
  <c r="F52" i="3"/>
  <c r="V51" i="3"/>
  <c r="R51" i="3"/>
  <c r="M51" i="3"/>
  <c r="K51" i="3"/>
  <c r="G51" i="3"/>
  <c r="F51" i="3"/>
  <c r="V50" i="3"/>
  <c r="R50" i="3"/>
  <c r="M50" i="3"/>
  <c r="K50" i="3"/>
  <c r="G50" i="3"/>
  <c r="F50" i="3"/>
  <c r="V49" i="3"/>
  <c r="R49" i="3"/>
  <c r="M49" i="3"/>
  <c r="K49" i="3"/>
  <c r="G49" i="3"/>
  <c r="F49" i="3"/>
  <c r="V48" i="3"/>
  <c r="R48" i="3"/>
  <c r="M48" i="3"/>
  <c r="K48" i="3"/>
  <c r="G48" i="3"/>
  <c r="F48" i="3"/>
  <c r="V47" i="3"/>
  <c r="R47" i="3"/>
  <c r="M47" i="3"/>
  <c r="K47" i="3"/>
  <c r="G47" i="3"/>
  <c r="F47" i="3"/>
  <c r="V46" i="3"/>
  <c r="R46" i="3"/>
  <c r="M46" i="3"/>
  <c r="K46" i="3"/>
  <c r="G46" i="3"/>
  <c r="F46" i="3"/>
  <c r="V45" i="3"/>
  <c r="R45" i="3"/>
  <c r="M45" i="3"/>
  <c r="K45" i="3"/>
  <c r="G45" i="3"/>
  <c r="F45" i="3"/>
  <c r="R44" i="3"/>
  <c r="M44" i="3"/>
  <c r="K44" i="3"/>
  <c r="G44" i="3"/>
  <c r="F44" i="3"/>
  <c r="R43" i="3"/>
  <c r="M43" i="3"/>
  <c r="K43" i="3"/>
  <c r="G43" i="3"/>
  <c r="F43" i="3"/>
  <c r="I36" i="7"/>
  <c r="I35" i="7"/>
  <c r="H32" i="7"/>
  <c r="H33" i="7" s="1"/>
  <c r="G32" i="7"/>
  <c r="G34" i="7" s="1"/>
  <c r="F32" i="7"/>
  <c r="F34" i="7" s="1"/>
  <c r="E32" i="7"/>
  <c r="E34" i="7" s="1"/>
  <c r="D32" i="7"/>
  <c r="D33" i="7" s="1"/>
  <c r="C32" i="7"/>
  <c r="C33" i="7" s="1"/>
  <c r="I31" i="7"/>
  <c r="I30" i="7"/>
  <c r="L23" i="7"/>
  <c r="K23" i="7"/>
  <c r="D23" i="7"/>
  <c r="C23" i="7"/>
  <c r="M73" i="3"/>
  <c r="Q73" i="3" s="1"/>
  <c r="V73" i="3" s="1"/>
  <c r="H34" i="7" l="1"/>
  <c r="S43" i="3"/>
  <c r="V59" i="3"/>
  <c r="O56" i="3"/>
  <c r="O43" i="3"/>
  <c r="O51" i="3"/>
  <c r="O55" i="3"/>
  <c r="I47" i="3"/>
  <c r="I51" i="3"/>
  <c r="I54" i="3"/>
  <c r="O47" i="3"/>
  <c r="S47" i="3" s="1"/>
  <c r="O44" i="3"/>
  <c r="I43" i="3"/>
  <c r="I55" i="3"/>
  <c r="I46" i="3"/>
  <c r="O48" i="3"/>
  <c r="I50" i="3"/>
  <c r="O52" i="3"/>
  <c r="O46" i="3"/>
  <c r="I49" i="3"/>
  <c r="O50" i="3"/>
  <c r="I53" i="3"/>
  <c r="O54" i="3"/>
  <c r="I57" i="3"/>
  <c r="I52" i="3"/>
  <c r="O53" i="3"/>
  <c r="O57" i="3"/>
  <c r="I45" i="3"/>
  <c r="I44" i="3"/>
  <c r="O45" i="3"/>
  <c r="I48" i="3"/>
  <c r="O49" i="3"/>
  <c r="I56" i="3"/>
  <c r="S56" i="3" s="1"/>
  <c r="H37" i="7"/>
  <c r="E33" i="7"/>
  <c r="E37" i="7" s="1"/>
  <c r="F33" i="7"/>
  <c r="I33" i="7" s="1"/>
  <c r="G33" i="7"/>
  <c r="G37" i="7" s="1"/>
  <c r="C34" i="7"/>
  <c r="C37" i="7" s="1"/>
  <c r="I32" i="7"/>
  <c r="D34" i="7"/>
  <c r="D37" i="7" s="1"/>
  <c r="S55" i="3" l="1"/>
  <c r="S51" i="3"/>
  <c r="S46" i="3"/>
  <c r="S52" i="3"/>
  <c r="S49" i="3"/>
  <c r="S44" i="3"/>
  <c r="S53" i="3"/>
  <c r="S45" i="3"/>
  <c r="S54" i="3"/>
  <c r="S57" i="3"/>
  <c r="S48" i="3"/>
  <c r="S50" i="3"/>
  <c r="F37" i="7"/>
  <c r="I37" i="7"/>
  <c r="I34" i="7"/>
  <c r="S23" i="3" l="1"/>
  <c r="S24" i="3"/>
  <c r="S25" i="3"/>
  <c r="S26" i="3"/>
  <c r="S27" i="3"/>
  <c r="S28" i="3"/>
  <c r="M74" i="3" l="1"/>
  <c r="M75" i="3"/>
  <c r="M76" i="3"/>
  <c r="M77" i="3"/>
  <c r="F22" i="3"/>
  <c r="G22" i="3"/>
  <c r="F23" i="3"/>
  <c r="G23" i="3"/>
  <c r="F24" i="3"/>
  <c r="G24" i="3"/>
  <c r="F25" i="3"/>
  <c r="G25" i="3"/>
  <c r="F26" i="3"/>
  <c r="G26" i="3"/>
  <c r="F27" i="3"/>
  <c r="G27" i="3"/>
  <c r="F28" i="3"/>
  <c r="G28" i="3"/>
  <c r="P23" i="3"/>
  <c r="R23" i="3" s="1"/>
  <c r="P24" i="3"/>
  <c r="R24" i="3" s="1"/>
  <c r="P25" i="3"/>
  <c r="R25" i="3" s="1"/>
  <c r="P26" i="3"/>
  <c r="R26" i="3" s="1"/>
  <c r="P27" i="3"/>
  <c r="R27" i="3" s="1"/>
  <c r="P28" i="3"/>
  <c r="R28" i="3" s="1"/>
  <c r="N23" i="3"/>
  <c r="N24" i="3"/>
  <c r="N25" i="3"/>
  <c r="N26" i="3"/>
  <c r="N27" i="3"/>
  <c r="N28" i="3"/>
  <c r="P22" i="3"/>
  <c r="R22" i="3" s="1"/>
  <c r="N22" i="3"/>
  <c r="K22" i="3" l="1"/>
  <c r="I28" i="3"/>
  <c r="I22" i="3"/>
  <c r="I24" i="3"/>
  <c r="K24" i="3"/>
  <c r="I25" i="3"/>
  <c r="I23" i="3"/>
  <c r="K26" i="3"/>
  <c r="K28" i="3"/>
  <c r="K27" i="3"/>
  <c r="I27" i="3"/>
  <c r="I26" i="3"/>
  <c r="K25" i="3"/>
  <c r="K23" i="3"/>
  <c r="Q75" i="3" l="1"/>
  <c r="V75" i="3" s="1"/>
  <c r="Q76" i="3"/>
  <c r="V76" i="3" s="1"/>
  <c r="Q77" i="3"/>
  <c r="V77" i="3" s="1"/>
  <c r="Q74" i="3" l="1"/>
  <c r="V74" i="3" s="1"/>
  <c r="V79" i="3" s="1"/>
  <c r="V82" i="3" s="1"/>
  <c r="V84" i="3" l="1"/>
  <c r="V86" i="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STPessoas</author>
  </authors>
  <commentList>
    <comment ref="Q18" authorId="0" shapeId="0" xr:uid="{B7547BFB-A32B-4773-9F7C-8C51D080D4B4}">
      <text>
        <r>
          <rPr>
            <b/>
            <sz val="9"/>
            <color indexed="81"/>
            <rFont val="Tahoma"/>
            <family val="2"/>
          </rPr>
          <t>Para colaboradores afetos a tempo parcial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<sst xmlns="http://schemas.openxmlformats.org/spreadsheetml/2006/main" count="118" uniqueCount="85">
  <si>
    <t>Custo Total Elegível</t>
  </si>
  <si>
    <t>Apuramento do Custo Mensal</t>
  </si>
  <si>
    <r>
      <t xml:space="preserve">Duodécimo Subsídio Férias
</t>
    </r>
    <r>
      <rPr>
        <sz val="7"/>
        <color theme="3"/>
        <rFont val="Calibri"/>
        <family val="2"/>
      </rPr>
      <t>(Duod SF)</t>
    </r>
  </si>
  <si>
    <r>
      <t xml:space="preserve">Duodécimo Subsídio Natal
</t>
    </r>
    <r>
      <rPr>
        <sz val="7"/>
        <color theme="3"/>
        <rFont val="Calibri"/>
        <family val="2"/>
      </rPr>
      <t>(Duod SN)</t>
    </r>
  </si>
  <si>
    <r>
      <t xml:space="preserve">Encargos  Obrigatórios a cargo da entidade patronal
</t>
    </r>
    <r>
      <rPr>
        <sz val="7"/>
        <color theme="3"/>
        <rFont val="Calibri"/>
        <family val="2"/>
      </rPr>
      <t>(EO = SS + Seg)</t>
    </r>
  </si>
  <si>
    <t>Subsídio de Refeição Mensal</t>
  </si>
  <si>
    <t>Seguro Acidentes Trabalho</t>
  </si>
  <si>
    <r>
      <rPr>
        <b/>
        <sz val="9"/>
        <color theme="3"/>
        <rFont val="Calibri"/>
        <family val="2"/>
      </rPr>
      <t>Taxa</t>
    </r>
    <r>
      <rPr>
        <sz val="4"/>
        <color theme="3"/>
        <rFont val="Calibri"/>
        <family val="2"/>
      </rPr>
      <t xml:space="preserve">
</t>
    </r>
    <r>
      <rPr>
        <sz val="7"/>
        <color theme="3"/>
        <rFont val="Calibri"/>
        <family val="2"/>
      </rPr>
      <t>(Tx_SS)</t>
    </r>
  </si>
  <si>
    <r>
      <rPr>
        <b/>
        <sz val="9"/>
        <color theme="3"/>
        <rFont val="Calibri"/>
        <family val="2"/>
      </rPr>
      <t>Valor</t>
    </r>
    <r>
      <rPr>
        <sz val="9"/>
        <color theme="3"/>
        <rFont val="Calibri"/>
        <family val="2"/>
      </rPr>
      <t xml:space="preserve">
</t>
    </r>
    <r>
      <rPr>
        <sz val="7"/>
        <color theme="3"/>
        <rFont val="Calibri"/>
        <family val="2"/>
      </rPr>
      <t>(SS =
= Rbm * Tx_SS)</t>
    </r>
  </si>
  <si>
    <r>
      <rPr>
        <b/>
        <sz val="9"/>
        <color theme="3"/>
        <rFont val="Calibri"/>
        <family val="2"/>
      </rPr>
      <t>Taxa</t>
    </r>
    <r>
      <rPr>
        <sz val="9"/>
        <color theme="3"/>
        <rFont val="Calibri"/>
        <family val="2"/>
      </rPr>
      <t xml:space="preserve">
</t>
    </r>
    <r>
      <rPr>
        <sz val="7"/>
        <color theme="3"/>
        <rFont val="Calibri"/>
        <family val="2"/>
      </rPr>
      <t>(Tx_Seg)</t>
    </r>
  </si>
  <si>
    <r>
      <rPr>
        <b/>
        <sz val="9"/>
        <color theme="3"/>
        <rFont val="Calibri"/>
        <family val="2"/>
      </rPr>
      <t>Valor</t>
    </r>
    <r>
      <rPr>
        <sz val="9"/>
        <color theme="3"/>
        <rFont val="Calibri"/>
        <family val="2"/>
      </rPr>
      <t xml:space="preserve">
</t>
    </r>
    <r>
      <rPr>
        <sz val="7"/>
        <color theme="3"/>
        <rFont val="Calibri"/>
        <family val="2"/>
      </rPr>
      <t>(Seg = (VB + Duod SF + Duod SN + SR) * Tx_Seg)</t>
    </r>
  </si>
  <si>
    <t>Perfil profissional</t>
  </si>
  <si>
    <t>Nome do colaborador</t>
  </si>
  <si>
    <t>Nome do prestador de serviços</t>
  </si>
  <si>
    <t>SUBTOTAL - ENCARGOS COM PESSOAL EXTERNO</t>
  </si>
  <si>
    <r>
      <rPr>
        <b/>
        <sz val="9"/>
        <color theme="3"/>
        <rFont val="Calibri"/>
        <family val="2"/>
      </rPr>
      <t xml:space="preserve">Total </t>
    </r>
    <r>
      <rPr>
        <sz val="9"/>
        <color theme="3"/>
        <rFont val="Calibri"/>
        <family val="2"/>
      </rPr>
      <t xml:space="preserve">
</t>
    </r>
    <r>
      <rPr>
        <sz val="7"/>
        <color theme="3"/>
        <rFont val="Calibri"/>
        <family val="2"/>
      </rPr>
      <t>(SR = SubRef * NumDias * 11 meses / 12 meses)</t>
    </r>
  </si>
  <si>
    <r>
      <t xml:space="preserve">N.º de meses afeto à operação
</t>
    </r>
    <r>
      <rPr>
        <sz val="7"/>
        <color theme="3"/>
        <rFont val="Calibri"/>
        <family val="2"/>
      </rPr>
      <t xml:space="preserve"> (A)</t>
    </r>
  </si>
  <si>
    <r>
      <t xml:space="preserve">Máximo elegível
</t>
    </r>
    <r>
      <rPr>
        <sz val="7"/>
        <color theme="3"/>
        <rFont val="Calibri"/>
        <family val="2"/>
      </rPr>
      <t>(MaxEleg = MaxElegM * A)</t>
    </r>
  </si>
  <si>
    <t>Designação da Operação:</t>
  </si>
  <si>
    <t>Aviso de Concurso:</t>
  </si>
  <si>
    <t>NOTAS:</t>
  </si>
  <si>
    <t>Atividade</t>
  </si>
  <si>
    <t>OCS - Taxa Fixa até 40% - Restantes custos elegíveis da operação</t>
  </si>
  <si>
    <t>Custos diretos elegíveis com pessoal</t>
  </si>
  <si>
    <r>
      <t xml:space="preserve">Vencimento base mensal * *
</t>
    </r>
    <r>
      <rPr>
        <sz val="7"/>
        <color theme="3"/>
        <rFont val="Calibri"/>
        <family val="2"/>
      </rPr>
      <t>(VB)</t>
    </r>
  </si>
  <si>
    <t>*Caso a operação registe mais do que uma Atividade, indicar nesta coluna o respetivo número, de acordo com estrutura apresentada no Formulário e na Memória Descritiva.</t>
  </si>
  <si>
    <r>
      <t xml:space="preserve">** Vencimento base mensal </t>
    </r>
    <r>
      <rPr>
        <b/>
        <sz val="8"/>
        <color theme="3"/>
        <rFont val="Calibri"/>
        <family val="2"/>
      </rPr>
      <t>contratado</t>
    </r>
    <r>
      <rPr>
        <sz val="8"/>
        <color theme="3"/>
        <rFont val="Calibri"/>
        <family val="2"/>
      </rPr>
      <t xml:space="preserve">, acrescido de outras prestações regulares e periódicas (diuturnidades, isenção de horário, etc) </t>
    </r>
    <r>
      <rPr>
        <b/>
        <sz val="8"/>
        <color theme="3"/>
        <rFont val="Calibri"/>
        <family val="2"/>
      </rPr>
      <t>exceto</t>
    </r>
    <r>
      <rPr>
        <sz val="8"/>
        <color theme="3"/>
        <rFont val="Calibri"/>
        <family val="2"/>
      </rPr>
      <t xml:space="preserve"> subsídio de refeição, </t>
    </r>
    <r>
      <rPr>
        <b/>
        <sz val="8"/>
        <color theme="3"/>
        <rFont val="Calibri"/>
        <family val="2"/>
      </rPr>
      <t>limitado</t>
    </r>
    <r>
      <rPr>
        <sz val="8"/>
        <color theme="3"/>
        <rFont val="Calibri"/>
        <family val="2"/>
      </rPr>
      <t xml:space="preserve"> ao valor previsto para a remuneração base dos cargos de direção superior da 1.º grau da Administração Pública (cujo valor não integra, para este efeito, quaisquer valor a título de despesas de representação)</t>
    </r>
  </si>
  <si>
    <r>
      <t xml:space="preserve">*** </t>
    </r>
    <r>
      <rPr>
        <b/>
        <sz val="8"/>
        <color theme="3"/>
        <rFont val="Calibri"/>
        <family val="2"/>
      </rPr>
      <t>Limitado</t>
    </r>
    <r>
      <rPr>
        <sz val="8"/>
        <color theme="3"/>
        <rFont val="Calibri"/>
        <family val="2"/>
      </rPr>
      <t xml:space="preserve"> ao subsídio de refeição em vigor para os funcionários e agentes da administração pública</t>
    </r>
  </si>
  <si>
    <r>
      <t xml:space="preserve">N.º Horas
Semanais Período Normal  Trabalho
</t>
    </r>
    <r>
      <rPr>
        <sz val="7"/>
        <color theme="3"/>
        <rFont val="Calibri"/>
        <family val="2"/>
      </rPr>
      <t>(n)</t>
    </r>
  </si>
  <si>
    <t xml:space="preserve">Custo/Hora </t>
  </si>
  <si>
    <t>CH = 
[(Rbm +EO)*14]+ +(SR*11)
48 x n</t>
  </si>
  <si>
    <t>Máximo elegível
(CH*H)</t>
  </si>
  <si>
    <t>SS/CGA</t>
  </si>
  <si>
    <t>Total horas mensais afetas à operação
 (De acordo com o mapa de registo horário de tarefas)</t>
  </si>
  <si>
    <t>Taxa de imputação (%)
Calculada com base nas horas mensais afetas à operação
(Tx_Imp)</t>
  </si>
  <si>
    <r>
      <rPr>
        <b/>
        <sz val="9"/>
        <color theme="3"/>
        <rFont val="Calibri"/>
        <family val="2"/>
      </rPr>
      <t>Valor Sub./
Dia ***</t>
    </r>
    <r>
      <rPr>
        <sz val="9"/>
        <color theme="3"/>
        <rFont val="Calibri"/>
        <family val="2"/>
      </rPr>
      <t xml:space="preserve">
</t>
    </r>
    <r>
      <rPr>
        <sz val="7"/>
        <color theme="3"/>
        <rFont val="Calibri"/>
        <family val="2"/>
      </rPr>
      <t xml:space="preserve">(SubRef) </t>
    </r>
  </si>
  <si>
    <t xml:space="preserve"> Apuramento dos custos diretos elegíveis com pessoal externo*</t>
  </si>
  <si>
    <t xml:space="preserve"> Unidade medida </t>
  </si>
  <si>
    <t>Nota:</t>
  </si>
  <si>
    <t xml:space="preserve"> - Em fase de execução as despesas dos contratos de prestação de serviços com pessoal externo tem que estar devidamente identificadas na fatura ou documento equiparável, nomeadamente nome do técnico/perfil/custo hora e o número de horas realizadas</t>
  </si>
  <si>
    <r>
      <rPr>
        <b/>
        <sz val="9"/>
        <color theme="3"/>
        <rFont val="Calibri"/>
        <family val="2"/>
      </rPr>
      <t xml:space="preserve">N.º médio de dias úteis **** </t>
    </r>
    <r>
      <rPr>
        <sz val="9"/>
        <color theme="3"/>
        <rFont val="Calibri"/>
        <family val="2"/>
      </rPr>
      <t xml:space="preserve">
</t>
    </r>
    <r>
      <rPr>
        <sz val="7"/>
        <color theme="3"/>
        <rFont val="Calibri"/>
        <family val="2"/>
      </rPr>
      <t xml:space="preserve">(NumDias) </t>
    </r>
  </si>
  <si>
    <t>**** N.º médio de dias úteis do mês</t>
  </si>
  <si>
    <r>
      <rPr>
        <b/>
        <sz val="9"/>
        <color theme="3"/>
        <rFont val="Calibri"/>
        <family val="2"/>
      </rPr>
      <t>Custo Total Mensal</t>
    </r>
    <r>
      <rPr>
        <sz val="7"/>
        <color theme="3"/>
        <rFont val="Calibri"/>
        <family val="2"/>
      </rPr>
      <t xml:space="preserve">
(CTM = 
(VB + Duod SF + Duod SN + EO) + SR)</t>
    </r>
  </si>
  <si>
    <t>CGA</t>
  </si>
  <si>
    <t>ADSE</t>
  </si>
  <si>
    <r>
      <rPr>
        <b/>
        <sz val="9"/>
        <color theme="3"/>
        <rFont val="Calibri"/>
        <family val="2"/>
      </rPr>
      <t>Sub./
Dia ***</t>
    </r>
    <r>
      <rPr>
        <sz val="9"/>
        <color theme="3"/>
        <rFont val="Calibri"/>
        <family val="2"/>
      </rPr>
      <t xml:space="preserve">
</t>
    </r>
    <r>
      <rPr>
        <sz val="7"/>
        <color theme="3"/>
        <rFont val="Calibri"/>
        <family val="2"/>
      </rPr>
      <t xml:space="preserve">(SubRef) </t>
    </r>
  </si>
  <si>
    <r>
      <rPr>
        <b/>
        <sz val="9"/>
        <color theme="3"/>
        <rFont val="Calibri"/>
        <family val="2"/>
      </rPr>
      <t>Taxa</t>
    </r>
    <r>
      <rPr>
        <sz val="9"/>
        <color theme="3"/>
        <rFont val="Calibri"/>
        <family val="2"/>
      </rPr>
      <t xml:space="preserve">
</t>
    </r>
    <r>
      <rPr>
        <sz val="7"/>
        <color theme="3"/>
        <rFont val="Calibri"/>
        <family val="2"/>
      </rPr>
      <t>(Tx_CGA)</t>
    </r>
  </si>
  <si>
    <r>
      <rPr>
        <b/>
        <sz val="9"/>
        <color theme="3"/>
        <rFont val="Calibri"/>
        <family val="2"/>
      </rPr>
      <t>Valor</t>
    </r>
    <r>
      <rPr>
        <sz val="9"/>
        <color theme="3"/>
        <rFont val="Calibri"/>
        <family val="2"/>
      </rPr>
      <t xml:space="preserve">
</t>
    </r>
    <r>
      <rPr>
        <sz val="7"/>
        <color theme="3"/>
        <rFont val="Calibri"/>
        <family val="2"/>
      </rPr>
      <t>(CGA  =
= Rbm * Tx_CGA</t>
    </r>
  </si>
  <si>
    <r>
      <rPr>
        <b/>
        <sz val="9"/>
        <color theme="3"/>
        <rFont val="Calibri"/>
        <family val="2"/>
      </rPr>
      <t>Taxa</t>
    </r>
    <r>
      <rPr>
        <sz val="9"/>
        <color theme="3"/>
        <rFont val="Calibri"/>
        <family val="2"/>
      </rPr>
      <t xml:space="preserve">
</t>
    </r>
    <r>
      <rPr>
        <sz val="7"/>
        <color theme="3"/>
        <rFont val="Calibri"/>
        <family val="2"/>
      </rPr>
      <t>(Tx_ADSE)</t>
    </r>
  </si>
  <si>
    <r>
      <rPr>
        <b/>
        <sz val="9"/>
        <color theme="3"/>
        <rFont val="Calibri"/>
        <family val="2"/>
      </rPr>
      <t>Valor</t>
    </r>
    <r>
      <rPr>
        <sz val="9"/>
        <color theme="3"/>
        <rFont val="Calibri"/>
        <family val="2"/>
      </rPr>
      <t xml:space="preserve">
</t>
    </r>
    <r>
      <rPr>
        <sz val="7"/>
        <color theme="3"/>
        <rFont val="Calibri"/>
        <family val="2"/>
      </rPr>
      <t>(ADSE  =
= Rbm * Tx_ADSE)</t>
    </r>
  </si>
  <si>
    <r>
      <t xml:space="preserve">**** N.º </t>
    </r>
    <r>
      <rPr>
        <b/>
        <sz val="8"/>
        <color theme="3"/>
        <rFont val="Calibri"/>
        <family val="2"/>
      </rPr>
      <t>médio</t>
    </r>
    <r>
      <rPr>
        <sz val="8"/>
        <color theme="3"/>
        <rFont val="Calibri"/>
        <family val="2"/>
      </rPr>
      <t xml:space="preserve"> de dias úteis mensal</t>
    </r>
  </si>
  <si>
    <r>
      <rPr>
        <b/>
        <sz val="9"/>
        <color theme="3"/>
        <rFont val="Calibri"/>
        <family val="2"/>
      </rPr>
      <t xml:space="preserve">N.º Médio de dias úteis **** </t>
    </r>
    <r>
      <rPr>
        <sz val="9"/>
        <color theme="3"/>
        <rFont val="Calibri"/>
        <family val="2"/>
      </rPr>
      <t xml:space="preserve">
</t>
    </r>
    <r>
      <rPr>
        <sz val="7"/>
        <color theme="3"/>
        <rFont val="Calibri"/>
        <family val="2"/>
      </rPr>
      <t xml:space="preserve">(NumDias) </t>
    </r>
  </si>
  <si>
    <t>Identificação de Unidade medida (ex: meses/dias, etc)</t>
  </si>
  <si>
    <r>
      <t xml:space="preserve">Custo / hora (€)
</t>
    </r>
    <r>
      <rPr>
        <sz val="7"/>
        <color theme="3"/>
        <rFont val="Calibri"/>
        <family val="2"/>
      </rPr>
      <t>(A)</t>
    </r>
  </si>
  <si>
    <r>
      <t xml:space="preserve">Máximo elegível / unidade medida
</t>
    </r>
    <r>
      <rPr>
        <sz val="7"/>
        <color theme="3"/>
        <rFont val="Calibri"/>
        <family val="2"/>
      </rPr>
      <t>(MaxElegM = A * B)
(C)</t>
    </r>
  </si>
  <si>
    <r>
      <t xml:space="preserve">N.º de unidades de medida afeto à operação
(meses/dias, etc)
</t>
    </r>
    <r>
      <rPr>
        <sz val="7"/>
        <color theme="3"/>
        <rFont val="Calibri"/>
        <family val="2"/>
      </rPr>
      <t>(D)</t>
    </r>
  </si>
  <si>
    <r>
      <t xml:space="preserve">Nº horas médio por unidade medida 
</t>
    </r>
    <r>
      <rPr>
        <sz val="7"/>
        <color theme="3"/>
        <rFont val="Calibri"/>
        <family val="2"/>
      </rPr>
      <t>(B)</t>
    </r>
  </si>
  <si>
    <r>
      <t xml:space="preserve">Máximo elegível - Valor do Contrato (s/IVA)
</t>
    </r>
    <r>
      <rPr>
        <sz val="7"/>
        <color theme="3"/>
        <rFont val="Calibri"/>
        <family val="2"/>
      </rPr>
      <t>(MaxEleg = C * D)</t>
    </r>
    <r>
      <rPr>
        <b/>
        <sz val="7"/>
        <color theme="3"/>
        <rFont val="Calibri"/>
        <family val="2"/>
      </rPr>
      <t xml:space="preserve">
</t>
    </r>
    <r>
      <rPr>
        <sz val="7"/>
        <color theme="3"/>
        <rFont val="Calibri"/>
        <family val="2"/>
      </rPr>
      <t>(E)</t>
    </r>
  </si>
  <si>
    <r>
      <t xml:space="preserve">Valor do IVA
(Sempre que devido e não restituível)
</t>
    </r>
    <r>
      <rPr>
        <sz val="7"/>
        <color theme="3"/>
        <rFont val="Calibri"/>
        <family val="2"/>
      </rPr>
      <t>(F)</t>
    </r>
  </si>
  <si>
    <r>
      <t xml:space="preserve">Máximo elegível - Valor do Contrato c/IVA
</t>
    </r>
    <r>
      <rPr>
        <sz val="7"/>
        <color theme="3"/>
        <rFont val="Calibri"/>
        <family val="2"/>
      </rPr>
      <t>(E + F)</t>
    </r>
  </si>
  <si>
    <t>ESTIMATIVA ORÇAMENTAL</t>
  </si>
  <si>
    <t>Financiamento por atividade</t>
  </si>
  <si>
    <t>Financiamento por beneficiário</t>
  </si>
  <si>
    <t>Nº Atividade</t>
  </si>
  <si>
    <t>Designação da atividade</t>
  </si>
  <si>
    <t>FSE+</t>
  </si>
  <si>
    <t>Custo Elegível</t>
  </si>
  <si>
    <t>NIF</t>
  </si>
  <si>
    <t>Designação do beneficiário</t>
  </si>
  <si>
    <t>TOTAL</t>
  </si>
  <si>
    <t>Financiamento por categoria de custo, fonte e ano</t>
  </si>
  <si>
    <t>CATEGORIA DE CUSTO/FONTE</t>
  </si>
  <si>
    <t>Base (Custos reais)</t>
  </si>
  <si>
    <t>Taxa Fixa</t>
  </si>
  <si>
    <t>FSE+ (85%)</t>
  </si>
  <si>
    <t>CPN (15%) (=AL+OE):</t>
  </si>
  <si>
    <t>AL</t>
  </si>
  <si>
    <t>OE</t>
  </si>
  <si>
    <t xml:space="preserve"> Apuramento dos custos diretos elegíveis com pessoal interno - afeto a tempo parcial</t>
  </si>
  <si>
    <t xml:space="preserve"> Apuramento dos custos diretos elegíveis com pessoal interno a tempo completo</t>
  </si>
  <si>
    <t>SUBTOTAL - ENCARGOS COM PESSOAL INTERNO - Tempo Parcial</t>
  </si>
  <si>
    <t>SUBTOTAL - ENCARGOS COM PESSOAL INTERNO - Tempo completo</t>
  </si>
  <si>
    <t>Convite/Aviso:</t>
  </si>
  <si>
    <t>Beneficiário/Parceiro</t>
  </si>
  <si>
    <t>Atividade*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</si>
</sst>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#,##0.00\ &quot;€&quot;"/>
    <numFmt numFmtId="165" formatCode="0.000%"/>
    <numFmt numFmtId="166" formatCode="_-* #,##0.00\ _€_-;\-* #,##0.00\ _€_-;_-* &quot;-&quot;??\ _€_-;_-@_-"/>
  </numFmts>
  <fonts count="40" x14ac:knownFonts="1">
    <font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Arial"/>
      <family val="2"/>
    </font>
    <font>
      <sz val="11"/>
      <color rgb="FF204182"/>
      <name val="Calibri"/>
      <family val="2"/>
      <scheme val="minor"/>
    </font>
    <font>
      <b/>
      <sz val="11"/>
      <color indexed="12"/>
      <name val="Calibri"/>
      <family val="2"/>
      <scheme val="minor"/>
    </font>
    <font>
      <b/>
      <u/>
      <sz val="11"/>
      <color indexed="12"/>
      <name val="Calibri"/>
      <family val="2"/>
      <scheme val="minor"/>
    </font>
    <font>
      <sz val="8"/>
      <name val="Calibri"/>
      <family val="2"/>
    </font>
    <font>
      <b/>
      <sz val="10"/>
      <name val="Arial"/>
      <family val="2"/>
    </font>
    <font>
      <b/>
      <sz val="9"/>
      <color theme="3"/>
      <name val="Calibri"/>
      <family val="2"/>
    </font>
    <font>
      <sz val="7"/>
      <color theme="3"/>
      <name val="Calibri"/>
      <family val="2"/>
    </font>
    <font>
      <b/>
      <sz val="8"/>
      <color theme="3"/>
      <name val="Calibri"/>
      <family val="2"/>
    </font>
    <font>
      <sz val="9"/>
      <color theme="3"/>
      <name val="Calibri"/>
      <family val="2"/>
    </font>
    <font>
      <sz val="4"/>
      <color theme="3"/>
      <name val="Calibri"/>
      <family val="2"/>
    </font>
    <font>
      <sz val="8"/>
      <color theme="3"/>
      <name val="Calibri"/>
      <family val="2"/>
    </font>
    <font>
      <sz val="11"/>
      <color indexed="8"/>
      <name val="Calibri"/>
      <family val="2"/>
    </font>
    <font>
      <b/>
      <sz val="9"/>
      <color theme="1"/>
      <name val="Calibri Light"/>
      <family val="2"/>
    </font>
    <font>
      <b/>
      <sz val="12"/>
      <color theme="0"/>
      <name val="Calibri Light"/>
      <family val="2"/>
    </font>
    <font>
      <b/>
      <sz val="11"/>
      <color theme="3"/>
      <name val="Calibri"/>
      <family val="2"/>
    </font>
    <font>
      <sz val="11"/>
      <color theme="1"/>
      <name val="Calibri"/>
      <family val="2"/>
      <scheme val="minor"/>
    </font>
    <font>
      <b/>
      <sz val="12"/>
      <color theme="1" tint="0.14999847407452621"/>
      <name val="Calibri Light"/>
      <family val="2"/>
    </font>
    <font>
      <sz val="9"/>
      <color theme="1"/>
      <name val="Calibri Light"/>
      <family val="2"/>
    </font>
    <font>
      <sz val="8"/>
      <name val="Calibri Light"/>
      <family val="2"/>
    </font>
    <font>
      <b/>
      <sz val="12"/>
      <color indexed="12"/>
      <name val="Calibri Light"/>
      <family val="2"/>
    </font>
    <font>
      <sz val="10"/>
      <name val="Calibri Light"/>
      <family val="2"/>
    </font>
    <font>
      <b/>
      <sz val="8"/>
      <name val="Calibri Light"/>
      <family val="2"/>
    </font>
    <font>
      <sz val="9"/>
      <name val="Calibri Light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7"/>
      <color theme="3"/>
      <name val="Calibri"/>
      <family val="2"/>
    </font>
    <font>
      <sz val="8"/>
      <color theme="3"/>
      <name val="Calibri Light"/>
      <family val="2"/>
    </font>
    <font>
      <b/>
      <sz val="9"/>
      <color theme="3"/>
      <name val="Calibri Light"/>
      <family val="2"/>
    </font>
    <font>
      <sz val="9"/>
      <color theme="3"/>
      <name val="Calibri Light"/>
      <family val="2"/>
    </font>
    <font>
      <b/>
      <sz val="8"/>
      <name val="Calibri"/>
      <family val="2"/>
    </font>
    <font>
      <b/>
      <sz val="14"/>
      <color indexed="12"/>
      <name val="Calibri"/>
      <family val="2"/>
      <scheme val="minor"/>
    </font>
    <font>
      <b/>
      <sz val="10"/>
      <color theme="0"/>
      <name val="Calibri Light"/>
      <family val="2"/>
    </font>
    <font>
      <b/>
      <sz val="10"/>
      <name val="Calibri"/>
      <family val="2"/>
      <scheme val="minor"/>
    </font>
    <font>
      <b/>
      <sz val="16"/>
      <color indexed="12"/>
      <name val="Calibri"/>
      <family val="2"/>
      <scheme val="minor"/>
    </font>
    <font>
      <b/>
      <sz val="9"/>
      <name val="Calibri Light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336699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63">
    <border>
      <left/>
      <right/>
      <top/>
      <bottom/>
      <diagonal/>
    </border>
    <border>
      <left style="medium">
        <color theme="3"/>
      </left>
      <right style="medium">
        <color theme="3"/>
      </right>
      <top style="medium">
        <color theme="3"/>
      </top>
      <bottom style="thin">
        <color theme="3"/>
      </bottom>
      <diagonal/>
    </border>
    <border>
      <left style="medium">
        <color theme="3"/>
      </left>
      <right style="thin">
        <color theme="3"/>
      </right>
      <top style="medium">
        <color theme="3"/>
      </top>
      <bottom style="medium">
        <color theme="3"/>
      </bottom>
      <diagonal/>
    </border>
    <border>
      <left/>
      <right style="thin">
        <color theme="3"/>
      </right>
      <top style="medium">
        <color theme="3"/>
      </top>
      <bottom style="medium">
        <color theme="3"/>
      </bottom>
      <diagonal/>
    </border>
    <border>
      <left style="medium">
        <color theme="3"/>
      </left>
      <right style="medium">
        <color theme="3"/>
      </right>
      <top/>
      <bottom style="thin">
        <color theme="3"/>
      </bottom>
      <diagonal/>
    </border>
    <border>
      <left style="medium">
        <color theme="3"/>
      </left>
      <right style="medium">
        <color theme="3"/>
      </right>
      <top style="medium">
        <color theme="3"/>
      </top>
      <bottom/>
      <diagonal/>
    </border>
    <border>
      <left style="medium">
        <color theme="3"/>
      </left>
      <right/>
      <top style="medium">
        <color theme="3"/>
      </top>
      <bottom/>
      <diagonal/>
    </border>
    <border>
      <left/>
      <right/>
      <top style="medium">
        <color theme="3"/>
      </top>
      <bottom/>
      <diagonal/>
    </border>
    <border>
      <left/>
      <right style="medium">
        <color theme="3"/>
      </right>
      <top style="medium">
        <color theme="3"/>
      </top>
      <bottom/>
      <diagonal/>
    </border>
    <border>
      <left/>
      <right style="medium">
        <color theme="3"/>
      </right>
      <top/>
      <bottom style="thin">
        <color theme="3"/>
      </bottom>
      <diagonal/>
    </border>
    <border>
      <left style="medium">
        <color theme="3"/>
      </left>
      <right style="medium">
        <color theme="3"/>
      </right>
      <top style="thin">
        <color theme="3"/>
      </top>
      <bottom style="thin">
        <color theme="3"/>
      </bottom>
      <diagonal/>
    </border>
    <border>
      <left style="medium">
        <color theme="3"/>
      </left>
      <right style="medium">
        <color theme="3"/>
      </right>
      <top/>
      <bottom/>
      <diagonal/>
    </border>
    <border>
      <left style="medium">
        <color theme="3"/>
      </left>
      <right/>
      <top/>
      <bottom style="medium">
        <color theme="3"/>
      </bottom>
      <diagonal/>
    </border>
    <border>
      <left/>
      <right/>
      <top/>
      <bottom style="medium">
        <color theme="3"/>
      </bottom>
      <diagonal/>
    </border>
    <border>
      <left/>
      <right style="medium">
        <color theme="3"/>
      </right>
      <top/>
      <bottom style="medium">
        <color theme="3"/>
      </bottom>
      <diagonal/>
    </border>
    <border>
      <left style="thin">
        <color theme="3"/>
      </left>
      <right style="medium">
        <color theme="3"/>
      </right>
      <top style="medium">
        <color theme="3"/>
      </top>
      <bottom style="medium">
        <color theme="3"/>
      </bottom>
      <diagonal/>
    </border>
    <border>
      <left style="thin">
        <color theme="3"/>
      </left>
      <right/>
      <top style="medium">
        <color theme="3"/>
      </top>
      <bottom style="medium">
        <color theme="3"/>
      </bottom>
      <diagonal/>
    </border>
    <border>
      <left style="medium">
        <color theme="3"/>
      </left>
      <right style="thin">
        <color theme="3"/>
      </right>
      <top style="medium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medium">
        <color theme="3"/>
      </top>
      <bottom style="thin">
        <color theme="3"/>
      </bottom>
      <diagonal/>
    </border>
    <border>
      <left style="thin">
        <color theme="3"/>
      </left>
      <right style="medium">
        <color theme="3"/>
      </right>
      <top style="medium">
        <color theme="3"/>
      </top>
      <bottom style="thin">
        <color theme="3"/>
      </bottom>
      <diagonal/>
    </border>
    <border>
      <left style="medium">
        <color theme="3"/>
      </left>
      <right style="medium">
        <color theme="3"/>
      </right>
      <top style="thin">
        <color theme="3"/>
      </top>
      <bottom style="medium">
        <color theme="3"/>
      </bottom>
      <diagonal/>
    </border>
    <border>
      <left style="medium">
        <color theme="3"/>
      </left>
      <right style="medium">
        <color theme="3"/>
      </right>
      <top/>
      <bottom style="medium">
        <color theme="3"/>
      </bottom>
      <diagonal/>
    </border>
    <border>
      <left style="medium">
        <color theme="3"/>
      </left>
      <right style="thin">
        <color theme="3"/>
      </right>
      <top style="thin">
        <color theme="3"/>
      </top>
      <bottom style="medium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medium">
        <color theme="3"/>
      </bottom>
      <diagonal/>
    </border>
    <border>
      <left style="thin">
        <color theme="3"/>
      </left>
      <right style="medium">
        <color theme="3"/>
      </right>
      <top style="thin">
        <color theme="3"/>
      </top>
      <bottom style="medium">
        <color theme="3"/>
      </bottom>
      <diagonal/>
    </border>
    <border>
      <left style="medium">
        <color theme="3"/>
      </left>
      <right/>
      <top/>
      <bottom style="thin">
        <color theme="3"/>
      </bottom>
      <diagonal/>
    </border>
    <border>
      <left style="medium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medium">
        <color theme="3"/>
      </right>
      <top style="thin">
        <color theme="3"/>
      </top>
      <bottom style="thin">
        <color theme="3"/>
      </bottom>
      <diagonal/>
    </border>
    <border>
      <left style="medium">
        <color theme="3"/>
      </left>
      <right style="medium">
        <color theme="3"/>
      </right>
      <top style="thin">
        <color theme="3"/>
      </top>
      <bottom/>
      <diagonal/>
    </border>
    <border>
      <left style="medium">
        <color theme="3"/>
      </left>
      <right/>
      <top/>
      <bottom/>
      <diagonal/>
    </border>
    <border>
      <left/>
      <right style="medium">
        <color theme="3"/>
      </right>
      <top/>
      <bottom/>
      <diagonal/>
    </border>
    <border>
      <left style="medium">
        <color theme="3"/>
      </left>
      <right/>
      <top style="medium">
        <color theme="3"/>
      </top>
      <bottom style="thin">
        <color theme="3"/>
      </bottom>
      <diagonal/>
    </border>
    <border>
      <left/>
      <right style="medium">
        <color theme="3"/>
      </right>
      <top style="medium">
        <color theme="3"/>
      </top>
      <bottom style="thin">
        <color theme="3"/>
      </bottom>
      <diagonal/>
    </border>
    <border>
      <left style="medium">
        <color theme="3"/>
      </left>
      <right/>
      <top style="thin">
        <color theme="3"/>
      </top>
      <bottom style="thin">
        <color theme="3"/>
      </bottom>
      <diagonal/>
    </border>
    <border>
      <left/>
      <right style="medium">
        <color theme="3"/>
      </right>
      <top style="thin">
        <color theme="3"/>
      </top>
      <bottom style="thin">
        <color theme="3"/>
      </bottom>
      <diagonal/>
    </border>
    <border>
      <left style="medium">
        <color theme="3"/>
      </left>
      <right/>
      <top style="thin">
        <color theme="3"/>
      </top>
      <bottom style="medium">
        <color theme="3"/>
      </bottom>
      <diagonal/>
    </border>
    <border>
      <left/>
      <right style="medium">
        <color theme="3"/>
      </right>
      <top style="thin">
        <color theme="3"/>
      </top>
      <bottom style="medium">
        <color theme="3"/>
      </bottom>
      <diagonal/>
    </border>
    <border>
      <left style="medium">
        <color theme="3"/>
      </left>
      <right/>
      <top style="medium">
        <color theme="3"/>
      </top>
      <bottom style="medium">
        <color theme="3"/>
      </bottom>
      <diagonal/>
    </border>
    <border>
      <left/>
      <right/>
      <top style="medium">
        <color theme="3"/>
      </top>
      <bottom style="medium">
        <color theme="3"/>
      </bottom>
      <diagonal/>
    </border>
    <border>
      <left/>
      <right style="medium">
        <color theme="3"/>
      </right>
      <top style="medium">
        <color theme="3"/>
      </top>
      <bottom style="medium">
        <color theme="3"/>
      </bottom>
      <diagonal/>
    </border>
    <border>
      <left style="medium">
        <color theme="3"/>
      </left>
      <right style="medium">
        <color theme="3"/>
      </right>
      <top/>
      <bottom style="medium">
        <color indexed="64"/>
      </bottom>
      <diagonal/>
    </border>
    <border>
      <left/>
      <right/>
      <top/>
      <bottom style="thin">
        <color theme="3"/>
      </bottom>
      <diagonal/>
    </border>
    <border>
      <left/>
      <right/>
      <top style="medium">
        <color theme="3"/>
      </top>
      <bottom style="thin">
        <color theme="3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/>
      <top style="thin">
        <color theme="3"/>
      </top>
      <bottom style="medium">
        <color theme="3"/>
      </bottom>
      <diagonal/>
    </border>
    <border>
      <left style="thin">
        <color theme="3"/>
      </left>
      <right style="thin">
        <color theme="3"/>
      </right>
      <top style="medium">
        <color theme="3"/>
      </top>
      <bottom style="medium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/>
      <diagonal/>
    </border>
    <border>
      <left style="medium">
        <color theme="3"/>
      </left>
      <right style="thin">
        <color theme="3"/>
      </right>
      <top/>
      <bottom style="thin">
        <color theme="3"/>
      </bottom>
      <diagonal/>
    </border>
    <border>
      <left style="thin">
        <color theme="3"/>
      </left>
      <right style="thin">
        <color indexed="64"/>
      </right>
      <top style="medium">
        <color theme="3"/>
      </top>
      <bottom style="medium">
        <color theme="3"/>
      </bottom>
      <diagonal/>
    </border>
    <border>
      <left style="medium">
        <color theme="3"/>
      </left>
      <right style="thin">
        <color indexed="64"/>
      </right>
      <top style="medium">
        <color theme="3"/>
      </top>
      <bottom/>
      <diagonal/>
    </border>
    <border>
      <left style="medium">
        <color theme="3"/>
      </left>
      <right style="thin">
        <color indexed="64"/>
      </right>
      <top/>
      <bottom/>
      <diagonal/>
    </border>
    <border>
      <left style="medium">
        <color theme="3"/>
      </left>
      <right style="thin">
        <color indexed="64"/>
      </right>
      <top/>
      <bottom style="medium">
        <color theme="3"/>
      </bottom>
      <diagonal/>
    </border>
    <border>
      <left style="medium">
        <color theme="3"/>
      </left>
      <right style="thin">
        <color indexed="64"/>
      </right>
      <top style="thin">
        <color theme="3"/>
      </top>
      <bottom style="thin">
        <color theme="3"/>
      </bottom>
      <diagonal/>
    </border>
    <border>
      <left style="medium">
        <color theme="3"/>
      </left>
      <right style="thin">
        <color indexed="64"/>
      </right>
      <top style="thin">
        <color theme="3"/>
      </top>
      <bottom style="medium">
        <color theme="3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/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theme="3"/>
      </left>
      <right style="medium">
        <color theme="3"/>
      </right>
      <top style="medium">
        <color theme="3"/>
      </top>
      <bottom style="medium">
        <color theme="3"/>
      </bottom>
      <diagonal/>
    </border>
  </borders>
  <cellStyleXfs count="9">
    <xf numFmtId="0" fontId="0" fillId="0" borderId="0"/>
    <xf numFmtId="0" fontId="4" fillId="0" borderId="0"/>
    <xf numFmtId="9" fontId="16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20" fillId="0" borderId="0"/>
    <xf numFmtId="0" fontId="4" fillId="0" borderId="0"/>
    <xf numFmtId="0" fontId="4" fillId="0" borderId="0"/>
    <xf numFmtId="9" fontId="20" fillId="0" borderId="0" applyFont="0" applyFill="0" applyBorder="0" applyAlignment="0" applyProtection="0"/>
    <xf numFmtId="43" fontId="20" fillId="0" borderId="0" applyFont="0" applyFill="0" applyBorder="0" applyAlignment="0" applyProtection="0"/>
  </cellStyleXfs>
  <cellXfs count="232">
    <xf numFmtId="0" fontId="0" fillId="0" borderId="0" xfId="0"/>
    <xf numFmtId="0" fontId="5" fillId="0" borderId="0" xfId="1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 applyProtection="1">
      <alignment horizontal="left" vertical="center"/>
      <protection locked="0"/>
    </xf>
    <xf numFmtId="0" fontId="8" fillId="0" borderId="0" xfId="1" applyFont="1"/>
    <xf numFmtId="0" fontId="2" fillId="0" borderId="0" xfId="0" applyFont="1"/>
    <xf numFmtId="0" fontId="4" fillId="0" borderId="0" xfId="0" applyFont="1"/>
    <xf numFmtId="0" fontId="9" fillId="0" borderId="0" xfId="0" applyFont="1"/>
    <xf numFmtId="0" fontId="2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3" fillId="2" borderId="3" xfId="1" applyFont="1" applyFill="1" applyBorder="1" applyAlignment="1">
      <alignment horizontal="center" vertical="top" wrapText="1"/>
    </xf>
    <xf numFmtId="0" fontId="13" fillId="2" borderId="15" xfId="1" applyFont="1" applyFill="1" applyBorder="1" applyAlignment="1">
      <alignment horizontal="center" vertical="top" wrapText="1"/>
    </xf>
    <xf numFmtId="0" fontId="15" fillId="0" borderId="7" xfId="0" applyFont="1" applyBorder="1" applyProtection="1">
      <protection locked="0"/>
    </xf>
    <xf numFmtId="164" fontId="15" fillId="0" borderId="7" xfId="0" applyNumberFormat="1" applyFont="1" applyBorder="1" applyAlignment="1" applyProtection="1">
      <alignment horizontal="right" vertical="center"/>
      <protection locked="0"/>
    </xf>
    <xf numFmtId="10" fontId="15" fillId="0" borderId="7" xfId="2" applyNumberFormat="1" applyFont="1" applyFill="1" applyBorder="1" applyAlignment="1" applyProtection="1">
      <alignment horizontal="right" vertical="center"/>
      <protection locked="0"/>
    </xf>
    <xf numFmtId="164" fontId="15" fillId="0" borderId="7" xfId="1" applyNumberFormat="1" applyFont="1" applyBorder="1" applyAlignment="1">
      <alignment horizontal="right" vertical="center"/>
    </xf>
    <xf numFmtId="165" fontId="15" fillId="0" borderId="7" xfId="3" applyNumberFormat="1" applyFont="1" applyFill="1" applyBorder="1" applyAlignment="1" applyProtection="1">
      <alignment horizontal="right" vertical="center"/>
      <protection locked="0"/>
    </xf>
    <xf numFmtId="0" fontId="15" fillId="0" borderId="7" xfId="0" applyFont="1" applyBorder="1" applyAlignment="1" applyProtection="1">
      <alignment horizontal="center" vertical="center"/>
      <protection locked="0"/>
    </xf>
    <xf numFmtId="0" fontId="15" fillId="0" borderId="7" xfId="1" applyFont="1" applyBorder="1" applyAlignment="1" applyProtection="1">
      <alignment horizontal="center" vertical="center"/>
      <protection locked="0"/>
    </xf>
    <xf numFmtId="0" fontId="15" fillId="0" borderId="0" xfId="0" applyFont="1" applyProtection="1">
      <protection locked="0"/>
    </xf>
    <xf numFmtId="164" fontId="15" fillId="0" borderId="0" xfId="0" applyNumberFormat="1" applyFont="1" applyAlignment="1" applyProtection="1">
      <alignment horizontal="right" vertical="center"/>
      <protection locked="0"/>
    </xf>
    <xf numFmtId="10" fontId="15" fillId="0" borderId="0" xfId="2" applyNumberFormat="1" applyFont="1" applyFill="1" applyBorder="1" applyAlignment="1" applyProtection="1">
      <alignment horizontal="right" vertical="center"/>
      <protection locked="0"/>
    </xf>
    <xf numFmtId="164" fontId="15" fillId="0" borderId="0" xfId="1" applyNumberFormat="1" applyFont="1" applyAlignment="1">
      <alignment horizontal="right" vertical="center"/>
    </xf>
    <xf numFmtId="165" fontId="15" fillId="0" borderId="0" xfId="3" applyNumberFormat="1" applyFont="1" applyFill="1" applyBorder="1" applyAlignment="1" applyProtection="1">
      <alignment horizontal="right" vertical="center"/>
      <protection locked="0"/>
    </xf>
    <xf numFmtId="0" fontId="15" fillId="0" borderId="0" xfId="0" applyFont="1" applyAlignment="1" applyProtection="1">
      <alignment horizontal="center" vertical="center"/>
      <protection locked="0"/>
    </xf>
    <xf numFmtId="0" fontId="15" fillId="0" borderId="0" xfId="1" applyFont="1" applyAlignment="1" applyProtection="1">
      <alignment horizontal="center" vertical="center"/>
      <protection locked="0"/>
    </xf>
    <xf numFmtId="0" fontId="15" fillId="0" borderId="0" xfId="1" applyFont="1"/>
    <xf numFmtId="0" fontId="2" fillId="0" borderId="0" xfId="0" applyFont="1" applyAlignment="1">
      <alignment horizontal="center" vertical="center"/>
    </xf>
    <xf numFmtId="0" fontId="15" fillId="0" borderId="10" xfId="0" applyFont="1" applyBorder="1" applyAlignment="1" applyProtection="1">
      <alignment vertical="center"/>
      <protection locked="0"/>
    </xf>
    <xf numFmtId="164" fontId="15" fillId="0" borderId="10" xfId="0" applyNumberFormat="1" applyFont="1" applyBorder="1" applyAlignment="1" applyProtection="1">
      <alignment horizontal="right" vertical="center"/>
      <protection locked="0"/>
    </xf>
    <xf numFmtId="0" fontId="15" fillId="0" borderId="4" xfId="0" applyFont="1" applyBorder="1" applyAlignment="1" applyProtection="1">
      <alignment vertical="center"/>
      <protection locked="0"/>
    </xf>
    <xf numFmtId="10" fontId="15" fillId="0" borderId="26" xfId="2" applyNumberFormat="1" applyFont="1" applyFill="1" applyBorder="1" applyAlignment="1" applyProtection="1">
      <alignment horizontal="right" vertical="center"/>
      <protection locked="0"/>
    </xf>
    <xf numFmtId="165" fontId="15" fillId="0" borderId="26" xfId="3" applyNumberFormat="1" applyFont="1" applyFill="1" applyBorder="1" applyAlignment="1" applyProtection="1">
      <alignment horizontal="right" vertical="center"/>
      <protection locked="0"/>
    </xf>
    <xf numFmtId="164" fontId="15" fillId="0" borderId="26" xfId="0" applyNumberFormat="1" applyFont="1" applyBorder="1" applyAlignment="1" applyProtection="1">
      <alignment horizontal="right" vertical="center"/>
      <protection locked="0"/>
    </xf>
    <xf numFmtId="164" fontId="15" fillId="4" borderId="25" xfId="0" applyNumberFormat="1" applyFont="1" applyFill="1" applyBorder="1" applyAlignment="1" applyProtection="1">
      <alignment horizontal="right" vertical="center"/>
      <protection locked="0"/>
    </xf>
    <xf numFmtId="164" fontId="15" fillId="4" borderId="27" xfId="1" applyNumberFormat="1" applyFont="1" applyFill="1" applyBorder="1" applyAlignment="1">
      <alignment horizontal="right" vertical="center"/>
    </xf>
    <xf numFmtId="164" fontId="15" fillId="4" borderId="10" xfId="1" applyNumberFormat="1" applyFont="1" applyFill="1" applyBorder="1" applyAlignment="1">
      <alignment horizontal="right" vertical="center"/>
    </xf>
    <xf numFmtId="0" fontId="2" fillId="0" borderId="0" xfId="0" applyFont="1" applyAlignment="1">
      <alignment horizontal="center"/>
    </xf>
    <xf numFmtId="0" fontId="15" fillId="0" borderId="0" xfId="1" applyFont="1" applyAlignment="1">
      <alignment horizontal="left"/>
    </xf>
    <xf numFmtId="2" fontId="15" fillId="0" borderId="11" xfId="1" applyNumberFormat="1" applyFont="1" applyBorder="1" applyAlignment="1" applyProtection="1">
      <alignment horizontal="center" vertical="center"/>
      <protection locked="0"/>
    </xf>
    <xf numFmtId="0" fontId="17" fillId="0" borderId="0" xfId="0" applyFont="1" applyAlignment="1" applyProtection="1">
      <alignment vertical="center"/>
      <protection hidden="1"/>
    </xf>
    <xf numFmtId="0" fontId="18" fillId="0" borderId="0" xfId="0" applyFont="1" applyAlignment="1" applyProtection="1">
      <alignment vertical="center"/>
      <protection hidden="1"/>
    </xf>
    <xf numFmtId="0" fontId="8" fillId="0" borderId="0" xfId="1" applyFont="1" applyAlignment="1">
      <alignment vertical="center"/>
    </xf>
    <xf numFmtId="0" fontId="15" fillId="0" borderId="20" xfId="0" applyFont="1" applyBorder="1" applyAlignment="1" applyProtection="1">
      <alignment vertical="center"/>
      <protection locked="0"/>
    </xf>
    <xf numFmtId="0" fontId="15" fillId="0" borderId="28" xfId="0" applyFont="1" applyBorder="1" applyAlignment="1" applyProtection="1">
      <alignment vertical="center"/>
      <protection locked="0"/>
    </xf>
    <xf numFmtId="0" fontId="8" fillId="0" borderId="0" xfId="1" applyFont="1" applyAlignment="1">
      <alignment horizontal="center"/>
    </xf>
    <xf numFmtId="0" fontId="21" fillId="0" borderId="0" xfId="4" applyFont="1" applyAlignment="1" applyProtection="1">
      <alignment horizontal="center" vertical="center"/>
      <protection locked="0"/>
    </xf>
    <xf numFmtId="0" fontId="22" fillId="0" borderId="0" xfId="4" applyFont="1" applyAlignment="1" applyProtection="1">
      <alignment vertical="top"/>
      <protection locked="0"/>
    </xf>
    <xf numFmtId="0" fontId="17" fillId="0" borderId="0" xfId="4" applyFont="1" applyAlignment="1" applyProtection="1">
      <alignment horizontal="center" vertical="top"/>
      <protection locked="0"/>
    </xf>
    <xf numFmtId="0" fontId="23" fillId="0" borderId="0" xfId="4" applyFont="1"/>
    <xf numFmtId="0" fontId="24" fillId="0" borderId="0" xfId="4" applyFont="1" applyAlignment="1">
      <alignment vertical="center"/>
    </xf>
    <xf numFmtId="0" fontId="25" fillId="0" borderId="0" xfId="0" applyFont="1"/>
    <xf numFmtId="0" fontId="23" fillId="0" borderId="0" xfId="0" applyFont="1" applyAlignment="1">
      <alignment horizontal="center"/>
    </xf>
    <xf numFmtId="0" fontId="27" fillId="0" borderId="0" xfId="0" applyFont="1"/>
    <xf numFmtId="2" fontId="26" fillId="0" borderId="0" xfId="1" applyNumberFormat="1" applyFont="1" applyAlignment="1">
      <alignment vertical="center" wrapText="1"/>
    </xf>
    <xf numFmtId="4" fontId="26" fillId="0" borderId="0" xfId="1" applyNumberFormat="1" applyFont="1" applyAlignment="1">
      <alignment vertical="center" wrapText="1"/>
    </xf>
    <xf numFmtId="0" fontId="26" fillId="0" borderId="0" xfId="0" applyFont="1"/>
    <xf numFmtId="0" fontId="23" fillId="0" borderId="0" xfId="0" applyFont="1"/>
    <xf numFmtId="49" fontId="23" fillId="0" borderId="0" xfId="5" applyNumberFormat="1" applyFont="1" applyAlignment="1">
      <alignment vertical="top"/>
    </xf>
    <xf numFmtId="0" fontId="26" fillId="0" borderId="0" xfId="5" applyFont="1"/>
    <xf numFmtId="0" fontId="1" fillId="3" borderId="0" xfId="0" applyFont="1" applyFill="1" applyAlignment="1">
      <alignment vertical="center"/>
    </xf>
    <xf numFmtId="0" fontId="15" fillId="6" borderId="1" xfId="0" applyFont="1" applyFill="1" applyBorder="1" applyAlignment="1" applyProtection="1">
      <alignment horizontal="center" vertical="center"/>
      <protection locked="0"/>
    </xf>
    <xf numFmtId="0" fontId="15" fillId="6" borderId="10" xfId="0" applyFont="1" applyFill="1" applyBorder="1" applyAlignment="1" applyProtection="1">
      <alignment horizontal="center" vertical="center"/>
      <protection locked="0"/>
    </xf>
    <xf numFmtId="164" fontId="15" fillId="4" borderId="4" xfId="1" applyNumberFormat="1" applyFont="1" applyFill="1" applyBorder="1" applyAlignment="1">
      <alignment horizontal="right" vertical="center"/>
    </xf>
    <xf numFmtId="0" fontId="15" fillId="0" borderId="0" xfId="1" applyFont="1" applyAlignment="1">
      <alignment wrapText="1"/>
    </xf>
    <xf numFmtId="0" fontId="15" fillId="0" borderId="1" xfId="0" applyFont="1" applyBorder="1" applyAlignment="1" applyProtection="1">
      <alignment vertical="center"/>
      <protection locked="0"/>
    </xf>
    <xf numFmtId="0" fontId="8" fillId="0" borderId="0" xfId="1" applyFont="1" applyAlignment="1">
      <alignment wrapText="1"/>
    </xf>
    <xf numFmtId="0" fontId="15" fillId="0" borderId="0" xfId="1" applyFont="1" applyAlignment="1">
      <alignment vertical="top" wrapText="1"/>
    </xf>
    <xf numFmtId="1" fontId="15" fillId="0" borderId="10" xfId="1" applyNumberFormat="1" applyFont="1" applyBorder="1" applyAlignment="1" applyProtection="1">
      <alignment horizontal="center" vertical="center"/>
      <protection locked="0"/>
    </xf>
    <xf numFmtId="164" fontId="15" fillId="4" borderId="1" xfId="1" applyNumberFormat="1" applyFont="1" applyFill="1" applyBorder="1" applyAlignment="1">
      <alignment horizontal="right" vertical="center"/>
    </xf>
    <xf numFmtId="1" fontId="15" fillId="4" borderId="26" xfId="0" applyNumberFormat="1" applyFont="1" applyFill="1" applyBorder="1" applyAlignment="1" applyProtection="1">
      <alignment horizontal="center" vertical="center"/>
      <protection locked="0"/>
    </xf>
    <xf numFmtId="10" fontId="15" fillId="4" borderId="1" xfId="7" applyNumberFormat="1" applyFont="1" applyFill="1" applyBorder="1" applyAlignment="1">
      <alignment horizontal="center" vertical="center"/>
    </xf>
    <xf numFmtId="10" fontId="15" fillId="4" borderId="4" xfId="7" applyNumberFormat="1" applyFont="1" applyFill="1" applyBorder="1" applyAlignment="1">
      <alignment horizontal="center" vertical="center"/>
    </xf>
    <xf numFmtId="0" fontId="13" fillId="2" borderId="2" xfId="1" applyFont="1" applyFill="1" applyBorder="1" applyAlignment="1">
      <alignment horizontal="center" vertical="top" wrapText="1"/>
    </xf>
    <xf numFmtId="0" fontId="15" fillId="4" borderId="46" xfId="0" applyFont="1" applyFill="1" applyBorder="1" applyAlignment="1" applyProtection="1">
      <alignment horizontal="center" vertical="center"/>
      <protection locked="0"/>
    </xf>
    <xf numFmtId="2" fontId="15" fillId="0" borderId="10" xfId="1" applyNumberFormat="1" applyFont="1" applyBorder="1" applyAlignment="1" applyProtection="1">
      <alignment horizontal="center" vertical="center"/>
      <protection locked="0"/>
    </xf>
    <xf numFmtId="0" fontId="15" fillId="4" borderId="47" xfId="0" applyFont="1" applyFill="1" applyBorder="1" applyAlignment="1" applyProtection="1">
      <alignment horizontal="center" vertical="center"/>
      <protection locked="0"/>
    </xf>
    <xf numFmtId="10" fontId="15" fillId="0" borderId="48" xfId="2" applyNumberFormat="1" applyFont="1" applyFill="1" applyBorder="1" applyAlignment="1" applyProtection="1">
      <alignment horizontal="right" vertical="center"/>
      <protection locked="0"/>
    </xf>
    <xf numFmtId="164" fontId="15" fillId="0" borderId="4" xfId="0" applyNumberFormat="1" applyFont="1" applyBorder="1" applyAlignment="1" applyProtection="1">
      <alignment horizontal="right" vertical="center"/>
      <protection locked="0"/>
    </xf>
    <xf numFmtId="2" fontId="15" fillId="0" borderId="28" xfId="1" applyNumberFormat="1" applyFont="1" applyBorder="1" applyAlignment="1" applyProtection="1">
      <alignment horizontal="center" vertical="center"/>
      <protection locked="0"/>
    </xf>
    <xf numFmtId="10" fontId="15" fillId="0" borderId="7" xfId="3" applyNumberFormat="1" applyFont="1" applyFill="1" applyBorder="1" applyAlignment="1" applyProtection="1">
      <alignment horizontal="right" vertical="center"/>
      <protection locked="0"/>
    </xf>
    <xf numFmtId="10" fontId="15" fillId="0" borderId="0" xfId="3" applyNumberFormat="1" applyFont="1" applyFill="1" applyBorder="1" applyAlignment="1" applyProtection="1">
      <alignment horizontal="right" vertical="center"/>
      <protection locked="0"/>
    </xf>
    <xf numFmtId="164" fontId="15" fillId="4" borderId="53" xfId="1" applyNumberFormat="1" applyFont="1" applyFill="1" applyBorder="1" applyAlignment="1">
      <alignment horizontal="right" vertical="center"/>
    </xf>
    <xf numFmtId="164" fontId="15" fillId="0" borderId="20" xfId="0" applyNumberFormat="1" applyFont="1" applyBorder="1" applyAlignment="1" applyProtection="1">
      <alignment horizontal="right" vertical="center"/>
      <protection locked="0"/>
    </xf>
    <xf numFmtId="164" fontId="15" fillId="4" borderId="12" xfId="0" applyNumberFormat="1" applyFont="1" applyFill="1" applyBorder="1" applyAlignment="1" applyProtection="1">
      <alignment horizontal="right" vertical="center"/>
      <protection locked="0"/>
    </xf>
    <xf numFmtId="10" fontId="15" fillId="0" borderId="22" xfId="2" applyNumberFormat="1" applyFont="1" applyFill="1" applyBorder="1" applyAlignment="1" applyProtection="1">
      <alignment horizontal="right" vertical="center"/>
      <protection locked="0"/>
    </xf>
    <xf numFmtId="164" fontId="15" fillId="4" borderId="24" xfId="1" applyNumberFormat="1" applyFont="1" applyFill="1" applyBorder="1" applyAlignment="1">
      <alignment horizontal="right" vertical="center"/>
    </xf>
    <xf numFmtId="165" fontId="15" fillId="0" borderId="22" xfId="3" applyNumberFormat="1" applyFont="1" applyFill="1" applyBorder="1" applyAlignment="1" applyProtection="1">
      <alignment horizontal="right" vertical="center"/>
      <protection locked="0"/>
    </xf>
    <xf numFmtId="164" fontId="15" fillId="0" borderId="22" xfId="0" applyNumberFormat="1" applyFont="1" applyBorder="1" applyAlignment="1" applyProtection="1">
      <alignment horizontal="right" vertical="center"/>
      <protection locked="0"/>
    </xf>
    <xf numFmtId="0" fontId="15" fillId="4" borderId="23" xfId="0" applyFont="1" applyFill="1" applyBorder="1" applyAlignment="1" applyProtection="1">
      <alignment horizontal="center" vertical="center"/>
      <protection locked="0"/>
    </xf>
    <xf numFmtId="164" fontId="15" fillId="4" borderId="54" xfId="1" applyNumberFormat="1" applyFont="1" applyFill="1" applyBorder="1" applyAlignment="1">
      <alignment horizontal="right" vertical="center"/>
    </xf>
    <xf numFmtId="2" fontId="15" fillId="0" borderId="4" xfId="1" applyNumberFormat="1" applyFont="1" applyBorder="1" applyAlignment="1" applyProtection="1">
      <alignment horizontal="center" vertical="center"/>
      <protection locked="0"/>
    </xf>
    <xf numFmtId="0" fontId="34" fillId="0" borderId="0" xfId="1" applyFont="1"/>
    <xf numFmtId="0" fontId="32" fillId="2" borderId="0" xfId="4" applyFont="1" applyFill="1" applyAlignment="1">
      <alignment horizontal="left" vertical="center"/>
    </xf>
    <xf numFmtId="0" fontId="33" fillId="2" borderId="0" xfId="4" applyFont="1" applyFill="1" applyAlignment="1">
      <alignment vertical="center"/>
    </xf>
    <xf numFmtId="0" fontId="33" fillId="2" borderId="0" xfId="4" applyFont="1" applyFill="1" applyAlignment="1">
      <alignment horizontal="left" vertical="center"/>
    </xf>
    <xf numFmtId="0" fontId="32" fillId="2" borderId="0" xfId="4" applyFont="1" applyFill="1" applyAlignment="1">
      <alignment vertical="center"/>
    </xf>
    <xf numFmtId="0" fontId="13" fillId="2" borderId="6" xfId="4" applyFont="1" applyFill="1" applyBorder="1" applyAlignment="1">
      <alignment vertical="center"/>
    </xf>
    <xf numFmtId="0" fontId="31" fillId="2" borderId="7" xfId="4" applyFont="1" applyFill="1" applyBorder="1" applyAlignment="1">
      <alignment vertical="center"/>
    </xf>
    <xf numFmtId="0" fontId="31" fillId="2" borderId="8" xfId="4" applyFont="1" applyFill="1" applyBorder="1" applyAlignment="1">
      <alignment vertical="center"/>
    </xf>
    <xf numFmtId="0" fontId="33" fillId="2" borderId="30" xfId="4" applyFont="1" applyFill="1" applyBorder="1" applyAlignment="1">
      <alignment vertical="center"/>
    </xf>
    <xf numFmtId="0" fontId="32" fillId="2" borderId="30" xfId="4" applyFont="1" applyFill="1" applyBorder="1" applyAlignment="1">
      <alignment vertical="center"/>
    </xf>
    <xf numFmtId="0" fontId="31" fillId="2" borderId="12" xfId="4" applyFont="1" applyFill="1" applyBorder="1" applyAlignment="1">
      <alignment vertical="center"/>
    </xf>
    <xf numFmtId="0" fontId="31" fillId="2" borderId="13" xfId="4" applyFont="1" applyFill="1" applyBorder="1" applyAlignment="1">
      <alignment vertical="center"/>
    </xf>
    <xf numFmtId="0" fontId="32" fillId="2" borderId="14" xfId="4" applyFont="1" applyFill="1" applyBorder="1" applyAlignment="1">
      <alignment vertical="center"/>
    </xf>
    <xf numFmtId="0" fontId="35" fillId="0" borderId="0" xfId="0" applyFont="1" applyAlignment="1" applyProtection="1">
      <alignment vertical="center"/>
      <protection locked="0"/>
    </xf>
    <xf numFmtId="2" fontId="36" fillId="7" borderId="55" xfId="1" applyNumberFormat="1" applyFont="1" applyFill="1" applyBorder="1" applyAlignment="1">
      <alignment horizontal="center" vertical="center" wrapText="1"/>
    </xf>
    <xf numFmtId="0" fontId="23" fillId="0" borderId="55" xfId="0" applyFont="1" applyBorder="1" applyAlignment="1">
      <alignment vertical="center"/>
    </xf>
    <xf numFmtId="2" fontId="37" fillId="8" borderId="0" xfId="0" applyNumberFormat="1" applyFont="1" applyFill="1" applyAlignment="1">
      <alignment vertical="center"/>
    </xf>
    <xf numFmtId="1" fontId="36" fillId="7" borderId="59" xfId="1" applyNumberFormat="1" applyFont="1" applyFill="1" applyBorder="1" applyAlignment="1">
      <alignment horizontal="center" vertical="center" wrapText="1"/>
    </xf>
    <xf numFmtId="43" fontId="23" fillId="0" borderId="55" xfId="8" applyFont="1" applyBorder="1" applyAlignment="1">
      <alignment vertical="center"/>
    </xf>
    <xf numFmtId="166" fontId="0" fillId="0" borderId="55" xfId="0" applyNumberFormat="1" applyBorder="1"/>
    <xf numFmtId="43" fontId="37" fillId="8" borderId="0" xfId="8" applyFont="1" applyFill="1" applyAlignment="1">
      <alignment vertical="center"/>
    </xf>
    <xf numFmtId="0" fontId="13" fillId="2" borderId="7" xfId="4" applyFont="1" applyFill="1" applyBorder="1" applyAlignment="1">
      <alignment vertical="center"/>
    </xf>
    <xf numFmtId="0" fontId="10" fillId="2" borderId="0" xfId="4" applyFont="1" applyFill="1" applyAlignment="1">
      <alignment horizontal="left" vertical="center"/>
    </xf>
    <xf numFmtId="2" fontId="15" fillId="0" borderId="1" xfId="1" applyNumberFormat="1" applyFont="1" applyBorder="1" applyAlignment="1" applyProtection="1">
      <alignment horizontal="center" vertical="center"/>
      <protection locked="0"/>
    </xf>
    <xf numFmtId="2" fontId="15" fillId="0" borderId="20" xfId="1" applyNumberFormat="1" applyFont="1" applyBorder="1" applyAlignment="1" applyProtection="1">
      <alignment horizontal="center" vertical="center"/>
      <protection locked="0"/>
    </xf>
    <xf numFmtId="164" fontId="10" fillId="4" borderId="62" xfId="1" applyNumberFormat="1" applyFont="1" applyFill="1" applyBorder="1" applyAlignment="1">
      <alignment horizontal="right" vertical="center"/>
    </xf>
    <xf numFmtId="164" fontId="19" fillId="4" borderId="62" xfId="1" applyNumberFormat="1" applyFont="1" applyFill="1" applyBorder="1" applyAlignment="1">
      <alignment horizontal="right" vertical="center"/>
    </xf>
    <xf numFmtId="164" fontId="15" fillId="4" borderId="1" xfId="1" applyNumberFormat="1" applyFont="1" applyFill="1" applyBorder="1" applyAlignment="1">
      <alignment horizontal="center" vertical="center"/>
    </xf>
    <xf numFmtId="164" fontId="15" fillId="4" borderId="10" xfId="1" applyNumberFormat="1" applyFont="1" applyFill="1" applyBorder="1" applyAlignment="1">
      <alignment horizontal="center" vertical="center"/>
    </xf>
    <xf numFmtId="164" fontId="15" fillId="4" borderId="20" xfId="1" applyNumberFormat="1" applyFont="1" applyFill="1" applyBorder="1" applyAlignment="1">
      <alignment horizontal="center" vertical="center"/>
    </xf>
    <xf numFmtId="0" fontId="31" fillId="2" borderId="14" xfId="4" applyFont="1" applyFill="1" applyBorder="1" applyAlignment="1">
      <alignment vertical="center"/>
    </xf>
    <xf numFmtId="0" fontId="39" fillId="0" borderId="0" xfId="0" applyFont="1" applyAlignment="1" applyProtection="1">
      <alignment vertical="center"/>
      <protection hidden="1"/>
    </xf>
    <xf numFmtId="1" fontId="15" fillId="0" borderId="20" xfId="1" applyNumberFormat="1" applyFont="1" applyBorder="1" applyAlignment="1" applyProtection="1">
      <alignment horizontal="center" vertical="center"/>
      <protection locked="0"/>
    </xf>
    <xf numFmtId="0" fontId="8" fillId="0" borderId="11" xfId="1" applyFont="1" applyBorder="1" applyAlignment="1">
      <alignment vertical="center"/>
    </xf>
    <xf numFmtId="0" fontId="39" fillId="0" borderId="30" xfId="0" applyFont="1" applyBorder="1" applyAlignment="1" applyProtection="1">
      <alignment vertical="center"/>
      <protection hidden="1"/>
    </xf>
    <xf numFmtId="0" fontId="39" fillId="0" borderId="11" xfId="0" applyFont="1" applyBorder="1" applyAlignment="1" applyProtection="1">
      <alignment vertical="center"/>
      <protection hidden="1"/>
    </xf>
    <xf numFmtId="0" fontId="10" fillId="2" borderId="29" xfId="4" applyFont="1" applyFill="1" applyBorder="1" applyAlignment="1">
      <alignment horizontal="center" vertical="center"/>
    </xf>
    <xf numFmtId="0" fontId="10" fillId="2" borderId="0" xfId="4" applyFont="1" applyFill="1" applyAlignment="1">
      <alignment horizontal="center" vertical="center"/>
    </xf>
    <xf numFmtId="0" fontId="31" fillId="2" borderId="12" xfId="4" applyFont="1" applyFill="1" applyBorder="1" applyAlignment="1">
      <alignment horizontal="center" vertical="center"/>
    </xf>
    <xf numFmtId="0" fontId="31" fillId="2" borderId="13" xfId="4" applyFont="1" applyFill="1" applyBorder="1" applyAlignment="1">
      <alignment horizontal="center" vertical="center"/>
    </xf>
    <xf numFmtId="164" fontId="15" fillId="0" borderId="31" xfId="0" applyNumberFormat="1" applyFont="1" applyBorder="1" applyAlignment="1" applyProtection="1">
      <alignment horizontal="center" vertical="center"/>
      <protection locked="0"/>
    </xf>
    <xf numFmtId="164" fontId="15" fillId="0" borderId="32" xfId="0" applyNumberFormat="1" applyFont="1" applyBorder="1" applyAlignment="1" applyProtection="1">
      <alignment horizontal="center" vertical="center"/>
      <protection locked="0"/>
    </xf>
    <xf numFmtId="164" fontId="15" fillId="0" borderId="33" xfId="0" applyNumberFormat="1" applyFont="1" applyBorder="1" applyAlignment="1" applyProtection="1">
      <alignment horizontal="center" vertical="center"/>
      <protection locked="0"/>
    </xf>
    <xf numFmtId="164" fontId="15" fillId="0" borderId="34" xfId="0" applyNumberFormat="1" applyFont="1" applyBorder="1" applyAlignment="1" applyProtection="1">
      <alignment horizontal="center" vertical="center"/>
      <protection locked="0"/>
    </xf>
    <xf numFmtId="0" fontId="13" fillId="2" borderId="17" xfId="1" applyFont="1" applyFill="1" applyBorder="1" applyAlignment="1">
      <alignment horizontal="center" vertical="center" wrapText="1"/>
    </xf>
    <xf numFmtId="0" fontId="13" fillId="2" borderId="22" xfId="1" applyFont="1" applyFill="1" applyBorder="1" applyAlignment="1">
      <alignment horizontal="center" vertical="center" wrapText="1"/>
    </xf>
    <xf numFmtId="0" fontId="10" fillId="2" borderId="37" xfId="1" applyFont="1" applyFill="1" applyBorder="1" applyAlignment="1">
      <alignment horizontal="center" vertical="center" wrapText="1"/>
    </xf>
    <xf numFmtId="0" fontId="10" fillId="2" borderId="38" xfId="1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left" vertical="center"/>
    </xf>
    <xf numFmtId="0" fontId="10" fillId="2" borderId="5" xfId="1" applyFont="1" applyFill="1" applyBorder="1" applyAlignment="1">
      <alignment horizontal="center" vertical="center" wrapText="1"/>
    </xf>
    <xf numFmtId="0" fontId="10" fillId="2" borderId="11" xfId="1" applyFont="1" applyFill="1" applyBorder="1" applyAlignment="1">
      <alignment horizontal="center" vertical="center" wrapText="1"/>
    </xf>
    <xf numFmtId="0" fontId="10" fillId="2" borderId="21" xfId="1" applyFont="1" applyFill="1" applyBorder="1" applyAlignment="1">
      <alignment horizontal="center" vertical="center" wrapText="1"/>
    </xf>
    <xf numFmtId="0" fontId="10" fillId="2" borderId="6" xfId="1" applyFont="1" applyFill="1" applyBorder="1" applyAlignment="1">
      <alignment horizontal="center" vertical="center" wrapText="1"/>
    </xf>
    <xf numFmtId="0" fontId="10" fillId="2" borderId="8" xfId="1" applyFont="1" applyFill="1" applyBorder="1" applyAlignment="1">
      <alignment horizontal="center" vertical="center" wrapText="1"/>
    </xf>
    <xf numFmtId="0" fontId="10" fillId="2" borderId="29" xfId="1" applyFont="1" applyFill="1" applyBorder="1" applyAlignment="1">
      <alignment horizontal="center" vertical="center" wrapText="1"/>
    </xf>
    <xf numFmtId="0" fontId="10" fillId="2" borderId="30" xfId="1" applyFont="1" applyFill="1" applyBorder="1" applyAlignment="1">
      <alignment horizontal="center" vertical="center" wrapText="1"/>
    </xf>
    <xf numFmtId="0" fontId="10" fillId="2" borderId="12" xfId="1" applyFont="1" applyFill="1" applyBorder="1" applyAlignment="1">
      <alignment horizontal="center" vertical="center" wrapText="1"/>
    </xf>
    <xf numFmtId="0" fontId="10" fillId="2" borderId="14" xfId="1" applyFont="1" applyFill="1" applyBorder="1" applyAlignment="1">
      <alignment horizontal="center" vertical="center" wrapText="1"/>
    </xf>
    <xf numFmtId="0" fontId="10" fillId="2" borderId="1" xfId="1" applyFont="1" applyFill="1" applyBorder="1" applyAlignment="1">
      <alignment horizontal="center" vertical="center" wrapText="1"/>
    </xf>
    <xf numFmtId="0" fontId="10" fillId="2" borderId="4" xfId="1" applyFont="1" applyFill="1" applyBorder="1" applyAlignment="1">
      <alignment horizontal="center" vertical="center" wrapText="1"/>
    </xf>
    <xf numFmtId="0" fontId="10" fillId="2" borderId="10" xfId="1" applyFont="1" applyFill="1" applyBorder="1" applyAlignment="1">
      <alignment horizontal="center" vertical="center" wrapText="1"/>
    </xf>
    <xf numFmtId="0" fontId="10" fillId="2" borderId="20" xfId="1" applyFont="1" applyFill="1" applyBorder="1" applyAlignment="1">
      <alignment horizontal="center" vertical="center" wrapText="1"/>
    </xf>
    <xf numFmtId="0" fontId="13" fillId="2" borderId="18" xfId="1" applyFont="1" applyFill="1" applyBorder="1" applyAlignment="1">
      <alignment horizontal="center" vertical="center" wrapText="1"/>
    </xf>
    <xf numFmtId="0" fontId="13" fillId="2" borderId="23" xfId="1" applyFont="1" applyFill="1" applyBorder="1" applyAlignment="1">
      <alignment horizontal="center" vertical="center" wrapText="1"/>
    </xf>
    <xf numFmtId="0" fontId="13" fillId="2" borderId="19" xfId="1" applyFont="1" applyFill="1" applyBorder="1" applyAlignment="1">
      <alignment horizontal="center" vertical="center" wrapText="1"/>
    </xf>
    <xf numFmtId="0" fontId="13" fillId="2" borderId="24" xfId="1" applyFont="1" applyFill="1" applyBorder="1" applyAlignment="1">
      <alignment horizontal="center" vertical="center" wrapText="1"/>
    </xf>
    <xf numFmtId="0" fontId="17" fillId="4" borderId="37" xfId="0" applyFont="1" applyFill="1" applyBorder="1" applyAlignment="1" applyProtection="1">
      <alignment horizontal="center" vertical="center"/>
      <protection hidden="1"/>
    </xf>
    <xf numFmtId="0" fontId="17" fillId="4" borderId="38" xfId="0" applyFont="1" applyFill="1" applyBorder="1" applyAlignment="1" applyProtection="1">
      <alignment horizontal="center" vertical="center"/>
      <protection hidden="1"/>
    </xf>
    <xf numFmtId="0" fontId="17" fillId="4" borderId="39" xfId="0" applyFont="1" applyFill="1" applyBorder="1" applyAlignment="1" applyProtection="1">
      <alignment horizontal="center" vertical="center"/>
      <protection hidden="1"/>
    </xf>
    <xf numFmtId="0" fontId="10" fillId="2" borderId="39" xfId="1" applyFont="1" applyFill="1" applyBorder="1" applyAlignment="1">
      <alignment horizontal="center" vertical="center" wrapText="1"/>
    </xf>
    <xf numFmtId="0" fontId="10" fillId="2" borderId="2" xfId="1" applyFont="1" applyFill="1" applyBorder="1" applyAlignment="1">
      <alignment horizontal="center" vertical="center" wrapText="1"/>
    </xf>
    <xf numFmtId="0" fontId="10" fillId="2" borderId="16" xfId="1" applyFont="1" applyFill="1" applyBorder="1" applyAlignment="1">
      <alignment horizontal="center" vertical="center" wrapText="1"/>
    </xf>
    <xf numFmtId="0" fontId="10" fillId="2" borderId="7" xfId="1" applyFont="1" applyFill="1" applyBorder="1" applyAlignment="1">
      <alignment horizontal="center" vertical="center" wrapText="1"/>
    </xf>
    <xf numFmtId="0" fontId="10" fillId="2" borderId="13" xfId="1" applyFont="1" applyFill="1" applyBorder="1" applyAlignment="1">
      <alignment horizontal="center" vertical="center" wrapText="1"/>
    </xf>
    <xf numFmtId="0" fontId="15" fillId="0" borderId="0" xfId="1" applyFont="1" applyAlignment="1">
      <alignment horizontal="left" wrapText="1"/>
    </xf>
    <xf numFmtId="0" fontId="11" fillId="2" borderId="5" xfId="1" applyFont="1" applyFill="1" applyBorder="1" applyAlignment="1">
      <alignment horizontal="center" vertical="center" wrapText="1"/>
    </xf>
    <xf numFmtId="0" fontId="11" fillId="2" borderId="11" xfId="1" applyFont="1" applyFill="1" applyBorder="1" applyAlignment="1">
      <alignment horizontal="center" vertical="center" wrapText="1"/>
    </xf>
    <xf numFmtId="0" fontId="11" fillId="2" borderId="40" xfId="1" applyFont="1" applyFill="1" applyBorder="1" applyAlignment="1">
      <alignment horizontal="center" vertical="center" wrapText="1"/>
    </xf>
    <xf numFmtId="0" fontId="18" fillId="5" borderId="0" xfId="0" applyFont="1" applyFill="1" applyAlignment="1" applyProtection="1">
      <alignment horizontal="center" vertical="center"/>
      <protection hidden="1"/>
    </xf>
    <xf numFmtId="0" fontId="15" fillId="0" borderId="0" xfId="1" applyFont="1" applyAlignment="1">
      <alignment horizontal="left" vertical="top" wrapText="1"/>
    </xf>
    <xf numFmtId="0" fontId="10" fillId="2" borderId="3" xfId="1" applyFont="1" applyFill="1" applyBorder="1" applyAlignment="1">
      <alignment horizontal="center" vertical="center" wrapText="1"/>
    </xf>
    <xf numFmtId="0" fontId="10" fillId="2" borderId="15" xfId="1" applyFont="1" applyFill="1" applyBorder="1" applyAlignment="1">
      <alignment horizontal="center" vertical="center" wrapText="1"/>
    </xf>
    <xf numFmtId="0" fontId="1" fillId="3" borderId="37" xfId="0" applyFont="1" applyFill="1" applyBorder="1" applyAlignment="1">
      <alignment horizontal="left" vertical="center"/>
    </xf>
    <xf numFmtId="0" fontId="1" fillId="3" borderId="38" xfId="0" applyFont="1" applyFill="1" applyBorder="1" applyAlignment="1">
      <alignment horizontal="left" vertical="center"/>
    </xf>
    <xf numFmtId="0" fontId="1" fillId="3" borderId="39" xfId="0" applyFont="1" applyFill="1" applyBorder="1" applyAlignment="1">
      <alignment horizontal="left" vertical="center"/>
    </xf>
    <xf numFmtId="0" fontId="10" fillId="2" borderId="45" xfId="1" applyFont="1" applyFill="1" applyBorder="1" applyAlignment="1">
      <alignment horizontal="center" vertical="center" wrapText="1"/>
    </xf>
    <xf numFmtId="0" fontId="10" fillId="2" borderId="49" xfId="1" applyFont="1" applyFill="1" applyBorder="1" applyAlignment="1">
      <alignment horizontal="center" vertical="center" wrapText="1"/>
    </xf>
    <xf numFmtId="164" fontId="15" fillId="0" borderId="35" xfId="0" applyNumberFormat="1" applyFont="1" applyBorder="1" applyAlignment="1" applyProtection="1">
      <alignment horizontal="center" vertical="center"/>
      <protection locked="0"/>
    </xf>
    <xf numFmtId="164" fontId="15" fillId="0" borderId="36" xfId="0" applyNumberFormat="1" applyFont="1" applyBorder="1" applyAlignment="1" applyProtection="1">
      <alignment horizontal="center" vertical="center"/>
      <protection locked="0"/>
    </xf>
    <xf numFmtId="164" fontId="15" fillId="4" borderId="31" xfId="1" applyNumberFormat="1" applyFont="1" applyFill="1" applyBorder="1" applyAlignment="1">
      <alignment horizontal="center" vertical="center"/>
    </xf>
    <xf numFmtId="164" fontId="15" fillId="4" borderId="32" xfId="1" applyNumberFormat="1" applyFont="1" applyFill="1" applyBorder="1" applyAlignment="1">
      <alignment horizontal="center" vertical="center"/>
    </xf>
    <xf numFmtId="164" fontId="15" fillId="4" borderId="33" xfId="1" applyNumberFormat="1" applyFont="1" applyFill="1" applyBorder="1" applyAlignment="1">
      <alignment horizontal="center" vertical="center"/>
    </xf>
    <xf numFmtId="164" fontId="15" fillId="4" borderId="34" xfId="1" applyNumberFormat="1" applyFont="1" applyFill="1" applyBorder="1" applyAlignment="1">
      <alignment horizontal="center" vertical="center"/>
    </xf>
    <xf numFmtId="164" fontId="15" fillId="4" borderId="35" xfId="1" applyNumberFormat="1" applyFont="1" applyFill="1" applyBorder="1" applyAlignment="1">
      <alignment horizontal="center" vertical="center"/>
    </xf>
    <xf numFmtId="164" fontId="15" fillId="4" borderId="36" xfId="1" applyNumberFormat="1" applyFont="1" applyFill="1" applyBorder="1" applyAlignment="1">
      <alignment horizontal="center" vertical="center"/>
    </xf>
    <xf numFmtId="3" fontId="15" fillId="0" borderId="31" xfId="1" applyNumberFormat="1" applyFont="1" applyBorder="1" applyAlignment="1">
      <alignment horizontal="center" vertical="center"/>
    </xf>
    <xf numFmtId="3" fontId="15" fillId="0" borderId="32" xfId="1" applyNumberFormat="1" applyFont="1" applyBorder="1" applyAlignment="1">
      <alignment horizontal="center" vertical="center"/>
    </xf>
    <xf numFmtId="3" fontId="15" fillId="0" borderId="33" xfId="1" applyNumberFormat="1" applyFont="1" applyBorder="1" applyAlignment="1">
      <alignment horizontal="center" vertical="center"/>
    </xf>
    <xf numFmtId="3" fontId="15" fillId="0" borderId="34" xfId="1" applyNumberFormat="1" applyFont="1" applyBorder="1" applyAlignment="1">
      <alignment horizontal="center" vertical="center"/>
    </xf>
    <xf numFmtId="3" fontId="15" fillId="0" borderId="35" xfId="1" applyNumberFormat="1" applyFont="1" applyBorder="1" applyAlignment="1">
      <alignment horizontal="center" vertical="center"/>
    </xf>
    <xf numFmtId="3" fontId="15" fillId="0" borderId="36" xfId="1" applyNumberFormat="1" applyFont="1" applyBorder="1" applyAlignment="1">
      <alignment horizontal="center" vertical="center"/>
    </xf>
    <xf numFmtId="0" fontId="38" fillId="0" borderId="0" xfId="0" applyFont="1" applyAlignment="1" applyProtection="1">
      <alignment horizontal="center" vertical="center"/>
      <protection locked="0"/>
    </xf>
    <xf numFmtId="3" fontId="15" fillId="0" borderId="33" xfId="0" applyNumberFormat="1" applyFont="1" applyBorder="1" applyAlignment="1" applyProtection="1">
      <alignment horizontal="center" vertical="center"/>
      <protection locked="0"/>
    </xf>
    <xf numFmtId="3" fontId="15" fillId="0" borderId="43" xfId="0" applyNumberFormat="1" applyFont="1" applyBorder="1" applyAlignment="1" applyProtection="1">
      <alignment horizontal="center" vertical="center"/>
      <protection locked="0"/>
    </xf>
    <xf numFmtId="3" fontId="15" fillId="0" borderId="34" xfId="0" applyNumberFormat="1" applyFont="1" applyBorder="1" applyAlignment="1" applyProtection="1">
      <alignment horizontal="center" vertical="center"/>
      <protection locked="0"/>
    </xf>
    <xf numFmtId="3" fontId="15" fillId="0" borderId="35" xfId="0" applyNumberFormat="1" applyFont="1" applyBorder="1" applyAlignment="1" applyProtection="1">
      <alignment horizontal="center" vertical="center"/>
      <protection locked="0"/>
    </xf>
    <xf numFmtId="3" fontId="15" fillId="0" borderId="44" xfId="0" applyNumberFormat="1" applyFont="1" applyBorder="1" applyAlignment="1" applyProtection="1">
      <alignment horizontal="center" vertical="center"/>
      <protection locked="0"/>
    </xf>
    <xf numFmtId="3" fontId="15" fillId="0" borderId="36" xfId="0" applyNumberFormat="1" applyFont="1" applyBorder="1" applyAlignment="1" applyProtection="1">
      <alignment horizontal="center" vertical="center"/>
      <protection locked="0"/>
    </xf>
    <xf numFmtId="0" fontId="10" fillId="2" borderId="25" xfId="1" applyFont="1" applyFill="1" applyBorder="1" applyAlignment="1">
      <alignment horizontal="center" vertical="center" wrapText="1"/>
    </xf>
    <xf numFmtId="0" fontId="10" fillId="2" borderId="41" xfId="1" applyFont="1" applyFill="1" applyBorder="1" applyAlignment="1">
      <alignment horizontal="center" vertical="center" wrapText="1"/>
    </xf>
    <xf numFmtId="0" fontId="10" fillId="2" borderId="9" xfId="1" applyFont="1" applyFill="1" applyBorder="1" applyAlignment="1">
      <alignment horizontal="center" vertical="center" wrapText="1"/>
    </xf>
    <xf numFmtId="49" fontId="15" fillId="0" borderId="31" xfId="1" applyNumberFormat="1" applyFont="1" applyBorder="1" applyAlignment="1">
      <alignment horizontal="center" vertical="center"/>
    </xf>
    <xf numFmtId="49" fontId="15" fillId="0" borderId="42" xfId="1" applyNumberFormat="1" applyFont="1" applyBorder="1" applyAlignment="1">
      <alignment horizontal="center" vertical="center"/>
    </xf>
    <xf numFmtId="49" fontId="15" fillId="0" borderId="32" xfId="1" applyNumberFormat="1" applyFont="1" applyBorder="1" applyAlignment="1">
      <alignment horizontal="center" vertical="center"/>
    </xf>
    <xf numFmtId="49" fontId="15" fillId="0" borderId="33" xfId="1" applyNumberFormat="1" applyFont="1" applyBorder="1" applyAlignment="1">
      <alignment horizontal="center" vertical="center"/>
    </xf>
    <xf numFmtId="49" fontId="15" fillId="0" borderId="43" xfId="1" applyNumberFormat="1" applyFont="1" applyBorder="1" applyAlignment="1">
      <alignment horizontal="center" vertical="center"/>
    </xf>
    <xf numFmtId="49" fontId="15" fillId="0" borderId="34" xfId="1" applyNumberFormat="1" applyFont="1" applyBorder="1" applyAlignment="1">
      <alignment horizontal="center" vertical="center"/>
    </xf>
    <xf numFmtId="49" fontId="15" fillId="0" borderId="35" xfId="1" applyNumberFormat="1" applyFont="1" applyBorder="1" applyAlignment="1">
      <alignment horizontal="center" vertical="center"/>
    </xf>
    <xf numFmtId="49" fontId="15" fillId="0" borderId="44" xfId="1" applyNumberFormat="1" applyFont="1" applyBorder="1" applyAlignment="1">
      <alignment horizontal="center" vertical="center"/>
    </xf>
    <xf numFmtId="49" fontId="15" fillId="0" borderId="36" xfId="1" applyNumberFormat="1" applyFont="1" applyBorder="1" applyAlignment="1">
      <alignment horizontal="center" vertical="center"/>
    </xf>
    <xf numFmtId="0" fontId="10" fillId="2" borderId="0" xfId="1" applyFont="1" applyFill="1" applyAlignment="1">
      <alignment horizontal="center" vertical="center" wrapText="1"/>
    </xf>
    <xf numFmtId="2" fontId="15" fillId="0" borderId="31" xfId="1" applyNumberFormat="1" applyFont="1" applyBorder="1" applyAlignment="1" applyProtection="1">
      <alignment horizontal="center" vertical="center"/>
      <protection locked="0"/>
    </xf>
    <xf numFmtId="2" fontId="15" fillId="0" borderId="42" xfId="1" applyNumberFormat="1" applyFont="1" applyBorder="1" applyAlignment="1" applyProtection="1">
      <alignment horizontal="center" vertical="center"/>
      <protection locked="0"/>
    </xf>
    <xf numFmtId="2" fontId="15" fillId="0" borderId="32" xfId="1" applyNumberFormat="1" applyFont="1" applyBorder="1" applyAlignment="1" applyProtection="1">
      <alignment horizontal="center" vertical="center"/>
      <protection locked="0"/>
    </xf>
    <xf numFmtId="0" fontId="10" fillId="2" borderId="29" xfId="4" applyFont="1" applyFill="1" applyBorder="1" applyAlignment="1">
      <alignment horizontal="center" vertical="center"/>
    </xf>
    <xf numFmtId="0" fontId="10" fillId="2" borderId="0" xfId="4" applyFont="1" applyFill="1" applyAlignment="1">
      <alignment horizontal="center" vertical="center"/>
    </xf>
    <xf numFmtId="0" fontId="10" fillId="0" borderId="0" xfId="4" applyFont="1" applyAlignment="1">
      <alignment horizontal="center" vertical="center"/>
    </xf>
    <xf numFmtId="0" fontId="10" fillId="0" borderId="30" xfId="4" applyFont="1" applyBorder="1" applyAlignment="1">
      <alignment horizontal="center" vertical="center"/>
    </xf>
    <xf numFmtId="0" fontId="10" fillId="0" borderId="30" xfId="1" applyFont="1" applyBorder="1" applyAlignment="1">
      <alignment horizontal="center" vertical="center" wrapText="1"/>
    </xf>
    <xf numFmtId="0" fontId="11" fillId="2" borderId="50" xfId="1" applyFont="1" applyFill="1" applyBorder="1" applyAlignment="1">
      <alignment horizontal="center" vertical="center" wrapText="1"/>
    </xf>
    <xf numFmtId="0" fontId="11" fillId="2" borderId="51" xfId="1" applyFont="1" applyFill="1" applyBorder="1" applyAlignment="1">
      <alignment horizontal="center" vertical="center" wrapText="1"/>
    </xf>
    <xf numFmtId="0" fontId="11" fillId="2" borderId="52" xfId="1" applyFont="1" applyFill="1" applyBorder="1" applyAlignment="1">
      <alignment horizontal="center" vertical="center" wrapText="1"/>
    </xf>
    <xf numFmtId="0" fontId="37" fillId="8" borderId="56" xfId="0" applyFont="1" applyFill="1" applyBorder="1" applyAlignment="1">
      <alignment horizontal="left" vertical="center"/>
    </xf>
    <xf numFmtId="2" fontId="36" fillId="7" borderId="57" xfId="1" applyNumberFormat="1" applyFont="1" applyFill="1" applyBorder="1" applyAlignment="1">
      <alignment horizontal="center" vertical="center" wrapText="1"/>
    </xf>
    <xf numFmtId="2" fontId="36" fillId="7" borderId="58" xfId="1" applyNumberFormat="1" applyFont="1" applyFill="1" applyBorder="1" applyAlignment="1">
      <alignment horizontal="center" vertical="center" wrapText="1"/>
    </xf>
    <xf numFmtId="0" fontId="23" fillId="0" borderId="60" xfId="0" applyFont="1" applyBorder="1" applyAlignment="1">
      <alignment horizontal="left" vertical="center"/>
    </xf>
    <xf numFmtId="0" fontId="23" fillId="0" borderId="61" xfId="0" applyFont="1" applyBorder="1" applyAlignment="1">
      <alignment horizontal="left" vertical="center"/>
    </xf>
  </cellXfs>
  <cellStyles count="9">
    <cellStyle name="Normal" xfId="0" builtinId="0"/>
    <cellStyle name="Normal 2" xfId="1" xr:uid="{00000000-0005-0000-0000-000001000000}"/>
    <cellStyle name="Normal 2 2" xfId="6" xr:uid="{037469EE-3D9F-4B16-A0A2-96A5711AAB5A}"/>
    <cellStyle name="Normal 3" xfId="4" xr:uid="{C753DE71-4303-4A55-AE15-A98F8730B162}"/>
    <cellStyle name="Normal 4" xfId="5" xr:uid="{883077A5-373E-41C3-91F6-EC1A503D0355}"/>
    <cellStyle name="Percentagem" xfId="7" builtinId="5"/>
    <cellStyle name="Percentagem 2" xfId="2" xr:uid="{00000000-0005-0000-0000-000003000000}"/>
    <cellStyle name="Percentagem 2 2" xfId="3" xr:uid="{00000000-0005-0000-0000-000004000000}"/>
    <cellStyle name="Vírgula" xfId="8" builtinId="3"/>
  </cellStyles>
  <dxfs count="0"/>
  <tableStyles count="0" defaultTableStyle="TableStyleMedium2" defaultPivotStyle="PivotStyleLight16"/>
  <colors>
    <mruColors>
      <color rgb="FF66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128590</xdr:colOff>
      <xdr:row>1</xdr:row>
      <xdr:rowOff>11907</xdr:rowOff>
    </xdr:from>
    <xdr:to>
      <xdr:col>3</xdr:col>
      <xdr:colOff>2190750</xdr:colOff>
      <xdr:row>6</xdr:row>
      <xdr:rowOff>214313</xdr:rowOff>
    </xdr:to>
    <xdr:grpSp>
      <xdr:nvGrpSpPr>
        <xdr:cNvPr id="7" name="Agrupar 6">
          <a:extLst>
            <a:ext uri="{FF2B5EF4-FFF2-40B4-BE49-F238E27FC236}">
              <a16:creationId xmlns:a16="http://schemas.microsoft.com/office/drawing/2014/main" id="{A7E67A50-6058-5055-9CF6-AF33361B57B1}"/>
            </a:ext>
          </a:extLst>
        </xdr:cNvPr>
        <xdr:cNvGrpSpPr/>
      </xdr:nvGrpSpPr>
      <xdr:grpSpPr>
        <a:xfrm>
          <a:off x="125415" y="139701"/>
          <a:ext cx="6625429" cy="1101725"/>
          <a:chOff x="128590" y="154782"/>
          <a:chExt cx="6407941" cy="1131094"/>
        </a:xfrm>
      </xdr:grpSpPr>
      <xdr:pic>
        <xdr:nvPicPr>
          <xdr:cNvPr id="2" name="Imagem 1" descr="Uma imagem com logótipo&#10;&#10;Descrição gerada automaticamente">
            <a:extLst>
              <a:ext uri="{FF2B5EF4-FFF2-40B4-BE49-F238E27FC236}">
                <a16:creationId xmlns:a16="http://schemas.microsoft.com/office/drawing/2014/main" id="{0D919286-C978-4F3A-9116-6B2ACC271F4E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6130" t="11470"/>
          <a:stretch/>
        </xdr:blipFill>
        <xdr:spPr bwMode="auto">
          <a:xfrm>
            <a:off x="128590" y="154782"/>
            <a:ext cx="1276634" cy="1131094"/>
          </a:xfrm>
          <a:prstGeom prst="rect">
            <a:avLst/>
          </a:prstGeom>
          <a:ln>
            <a:noFill/>
          </a:ln>
          <a:extLst>
            <a:ext uri="{53640926-AAD7-44D8-BBD7-CCE9431645EC}">
              <a14:shadowObscured xmlns:a14="http://schemas.microsoft.com/office/drawing/2010/main"/>
            </a:ext>
          </a:extLst>
        </xdr:spPr>
      </xdr:pic>
      <xdr:pic>
        <xdr:nvPicPr>
          <xdr:cNvPr id="3" name="Imagem 2" descr="Uma imagem com texto&#10;&#10;Descrição gerada automaticamente">
            <a:extLst>
              <a:ext uri="{FF2B5EF4-FFF2-40B4-BE49-F238E27FC236}">
                <a16:creationId xmlns:a16="http://schemas.microsoft.com/office/drawing/2014/main" id="{59FECD8E-7023-43A9-48C4-B186C1406A2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 bwMode="auto">
          <a:xfrm>
            <a:off x="1693933" y="165676"/>
            <a:ext cx="1820221" cy="947077"/>
          </a:xfrm>
          <a:prstGeom prst="rect">
            <a:avLst/>
          </a:prstGeom>
          <a:noFill/>
          <a:ln>
            <a:noFill/>
          </a:ln>
        </xdr:spPr>
      </xdr:pic>
      <xdr:pic>
        <xdr:nvPicPr>
          <xdr:cNvPr id="4" name="Imagem 3">
            <a:extLst>
              <a:ext uri="{FF2B5EF4-FFF2-40B4-BE49-F238E27FC236}">
                <a16:creationId xmlns:a16="http://schemas.microsoft.com/office/drawing/2014/main" id="{B87E4731-98A7-198B-110E-9ABAC5DA4D0D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43438"/>
          <a:stretch/>
        </xdr:blipFill>
        <xdr:spPr bwMode="auto">
          <a:xfrm>
            <a:off x="3926918" y="154782"/>
            <a:ext cx="2609613" cy="958727"/>
          </a:xfrm>
          <a:prstGeom prst="rect">
            <a:avLst/>
          </a:prstGeom>
          <a:ln>
            <a:noFill/>
          </a:ln>
          <a:extLst>
            <a:ext uri="{53640926-AAD7-44D8-BBD7-CCE9431645EC}">
              <a14:shadowObscured xmlns:a14="http://schemas.microsoft.com/office/drawing/2010/main"/>
            </a:ext>
          </a:extLst>
        </xdr:spPr>
      </xdr:pic>
    </xdr:grpSp>
    <xdr:clientData/>
  </xdr:twoCellAnchor>
  <xdr:twoCellAnchor>
    <xdr:from>
      <xdr:col>15</xdr:col>
      <xdr:colOff>969</xdr:colOff>
      <xdr:row>20</xdr:row>
      <xdr:rowOff>25644</xdr:rowOff>
    </xdr:from>
    <xdr:to>
      <xdr:col>16</xdr:col>
      <xdr:colOff>2931</xdr:colOff>
      <xdr:row>20</xdr:row>
      <xdr:rowOff>30039</xdr:rowOff>
    </xdr:to>
    <xdr:sp macro="" textlink="">
      <xdr:nvSpPr>
        <xdr:cNvPr id="5" name="Line 24">
          <a:extLst>
            <a:ext uri="{FF2B5EF4-FFF2-40B4-BE49-F238E27FC236}">
              <a16:creationId xmlns:a16="http://schemas.microsoft.com/office/drawing/2014/main" id="{5C9F045B-CA92-4468-9766-865C56C1F1AB}"/>
            </a:ext>
          </a:extLst>
        </xdr:cNvPr>
        <xdr:cNvSpPr>
          <a:spLocks noChangeShapeType="1"/>
        </xdr:cNvSpPr>
      </xdr:nvSpPr>
      <xdr:spPr bwMode="auto">
        <a:xfrm flipV="1">
          <a:off x="10421319" y="3216519"/>
          <a:ext cx="640137" cy="4395"/>
        </a:xfrm>
        <a:prstGeom prst="line">
          <a:avLst/>
        </a:prstGeom>
        <a:noFill/>
        <a:ln w="12700">
          <a:solidFill>
            <a:schemeClr val="tx2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295275</xdr:colOff>
      <xdr:row>0</xdr:row>
      <xdr:rowOff>85725</xdr:rowOff>
    </xdr:from>
    <xdr:to>
      <xdr:col>2</xdr:col>
      <xdr:colOff>28575</xdr:colOff>
      <xdr:row>4</xdr:row>
      <xdr:rowOff>142874</xdr:rowOff>
    </xdr:to>
    <xdr:grpSp>
      <xdr:nvGrpSpPr>
        <xdr:cNvPr id="5" name="Agrupar 4">
          <a:extLst>
            <a:ext uri="{FF2B5EF4-FFF2-40B4-BE49-F238E27FC236}">
              <a16:creationId xmlns:a16="http://schemas.microsoft.com/office/drawing/2014/main" id="{B0A2F8F5-6209-3651-5437-3EE30F618A00}"/>
            </a:ext>
          </a:extLst>
        </xdr:cNvPr>
        <xdr:cNvGrpSpPr/>
      </xdr:nvGrpSpPr>
      <xdr:grpSpPr>
        <a:xfrm>
          <a:off x="292100" y="82550"/>
          <a:ext cx="4067175" cy="901699"/>
          <a:chOff x="314325" y="0"/>
          <a:chExt cx="6765081" cy="1236122"/>
        </a:xfrm>
      </xdr:grpSpPr>
      <xdr:pic>
        <xdr:nvPicPr>
          <xdr:cNvPr id="2" name="Imagem 1" descr="Uma imagem com logótipo&#10;&#10;Descrição gerada automaticamente">
            <a:extLst>
              <a:ext uri="{FF2B5EF4-FFF2-40B4-BE49-F238E27FC236}">
                <a16:creationId xmlns:a16="http://schemas.microsoft.com/office/drawing/2014/main" id="{82F16B94-77EC-4F10-8E87-BA8E09C8F33F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6130" t="11470"/>
          <a:stretch/>
        </xdr:blipFill>
        <xdr:spPr bwMode="auto">
          <a:xfrm>
            <a:off x="314325" y="0"/>
            <a:ext cx="1347786" cy="1236122"/>
          </a:xfrm>
          <a:prstGeom prst="rect">
            <a:avLst/>
          </a:prstGeom>
          <a:ln>
            <a:noFill/>
          </a:ln>
          <a:extLst>
            <a:ext uri="{53640926-AAD7-44D8-BBD7-CCE9431645EC}">
              <a14:shadowObscured xmlns:a14="http://schemas.microsoft.com/office/drawing/2010/main"/>
            </a:ext>
          </a:extLst>
        </xdr:spPr>
      </xdr:pic>
      <xdr:pic>
        <xdr:nvPicPr>
          <xdr:cNvPr id="3" name="Imagem 2" descr="Uma imagem com texto&#10;&#10;Descrição gerada automaticamente">
            <a:extLst>
              <a:ext uri="{FF2B5EF4-FFF2-40B4-BE49-F238E27FC236}">
                <a16:creationId xmlns:a16="http://schemas.microsoft.com/office/drawing/2014/main" id="{8F522DE5-E126-4D08-BBD3-6202DD60014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 bwMode="auto">
          <a:xfrm>
            <a:off x="1966911" y="11906"/>
            <a:ext cx="1921669" cy="1035018"/>
          </a:xfrm>
          <a:prstGeom prst="rect">
            <a:avLst/>
          </a:prstGeom>
          <a:noFill/>
          <a:ln>
            <a:noFill/>
          </a:ln>
        </xdr:spPr>
      </xdr:pic>
      <xdr:pic>
        <xdr:nvPicPr>
          <xdr:cNvPr id="4" name="Imagem 3">
            <a:extLst>
              <a:ext uri="{FF2B5EF4-FFF2-40B4-BE49-F238E27FC236}">
                <a16:creationId xmlns:a16="http://schemas.microsoft.com/office/drawing/2014/main" id="{5CBFE868-1356-4168-88B1-EEC52A4549C9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43438"/>
          <a:stretch/>
        </xdr:blipFill>
        <xdr:spPr bwMode="auto">
          <a:xfrm>
            <a:off x="4324349" y="0"/>
            <a:ext cx="2755057" cy="1047750"/>
          </a:xfrm>
          <a:prstGeom prst="rect">
            <a:avLst/>
          </a:prstGeom>
          <a:ln>
            <a:noFill/>
          </a:ln>
          <a:extLst>
            <a:ext uri="{53640926-AAD7-44D8-BBD7-CCE9431645EC}">
              <a14:shadowObscured xmlns:a14="http://schemas.microsoft.com/office/drawing/2010/main"/>
            </a:ext>
          </a:extLst>
        </xdr:spPr>
      </xdr:pic>
    </xdr:grp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ns%20Profissional\Candidatura%20Jan-%20Julho_2008\Liliana%20Antunes\Reemb%20e%20Saldos\000042_Sic&#243;\Reabertura%20Ficha%20Audit%2013000450\13000450_Template_000042.2008.12_L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alise"/>
      <sheetName val="Referências"/>
    </sheetNames>
    <sheetDataSet>
      <sheetData sheetId="0"/>
      <sheetData sheetId="1">
        <row r="5">
          <cell r="B5" t="str">
            <v>1.1 Bolsas para material de estudo</v>
          </cell>
        </row>
        <row r="6">
          <cell r="B6" t="str">
            <v>1.2 Bolsas de profissionalização</v>
          </cell>
        </row>
        <row r="7">
          <cell r="B7" t="str">
            <v>1.3 Bolsas de formação</v>
          </cell>
        </row>
        <row r="8">
          <cell r="B8" t="str">
            <v>1.4 Encargos Salariais dos activos em formação</v>
          </cell>
        </row>
        <row r="9">
          <cell r="B9" t="str">
            <v>1.5 Encargos com alimentação</v>
          </cell>
        </row>
        <row r="10">
          <cell r="B10" t="str">
            <v>1.6 Encargos com transportes</v>
          </cell>
        </row>
        <row r="11">
          <cell r="B11" t="str">
            <v>1.7 Encargos com alojamento</v>
          </cell>
        </row>
        <row r="12">
          <cell r="B12" t="str">
            <v>1.8 Outros encargos</v>
          </cell>
        </row>
        <row r="13">
          <cell r="B13" t="str">
            <v>2.1.1 Internos permanentes de nível 1 a 3</v>
          </cell>
        </row>
        <row r="14">
          <cell r="B14" t="str">
            <v>2.1.2 Internos permanentes de nível 4 a 5</v>
          </cell>
        </row>
        <row r="15">
          <cell r="B15" t="str">
            <v>2.1.3 Internos eventuais de nível 1 a 3</v>
          </cell>
        </row>
        <row r="16">
          <cell r="B16" t="str">
            <v>2.1.4 Internos eventuais de nível 4 a 5</v>
          </cell>
        </row>
        <row r="17">
          <cell r="B17" t="str">
            <v>2.1.5 Externos de nível 1 a 3</v>
          </cell>
        </row>
        <row r="18">
          <cell r="B18" t="str">
            <v>2.1.6 Externos de nível 4 a 5</v>
          </cell>
        </row>
        <row r="19">
          <cell r="B19" t="str">
            <v>2.2 Outros encargos</v>
          </cell>
        </row>
        <row r="20">
          <cell r="B20" t="str">
            <v>3. Encargos com outro pessoal afecto ao projecto</v>
          </cell>
        </row>
        <row r="21">
          <cell r="B21" t="str">
            <v>4. Rendas, Alugueres e Amortizações</v>
          </cell>
        </row>
        <row r="22">
          <cell r="B22" t="str">
            <v>5. Encargos directos com a preparação, desenvolvimento, acompanhamento e avaliação</v>
          </cell>
        </row>
        <row r="23">
          <cell r="B23" t="str">
            <v>6. Encargos gerais do projecto</v>
          </cell>
        </row>
        <row r="24">
          <cell r="B24" t="str">
            <v>7. Encargos com a promoção e coordenação da CIF</v>
          </cell>
        </row>
        <row r="25">
          <cell r="B25" t="str">
            <v>8. Despesas com a transnacionalidade</v>
          </cell>
        </row>
        <row r="33">
          <cell r="B33" t="str">
            <v>AM - Amortização</v>
          </cell>
        </row>
        <row r="34">
          <cell r="B34" t="str">
            <v>R - Recibo</v>
          </cell>
        </row>
        <row r="35">
          <cell r="B35" t="str">
            <v>F - Factura</v>
          </cell>
        </row>
        <row r="36">
          <cell r="B36" t="str">
            <v>FR - Factura Recibo</v>
          </cell>
        </row>
        <row r="37">
          <cell r="B37" t="str">
            <v>VD - Venda a dinheiro</v>
          </cell>
        </row>
        <row r="38">
          <cell r="B38" t="str">
            <v>O - Outro</v>
          </cell>
        </row>
        <row r="42">
          <cell r="B42" t="str">
            <v>AM - Amortização</v>
          </cell>
        </row>
        <row r="43">
          <cell r="B43" t="str">
            <v>R - Recibo</v>
          </cell>
        </row>
        <row r="44">
          <cell r="B44" t="str">
            <v>TB - Transferência Bancária</v>
          </cell>
        </row>
        <row r="45">
          <cell r="B45" t="str">
            <v>FR - Factura Recibo</v>
          </cell>
        </row>
        <row r="46">
          <cell r="B46" t="str">
            <v>VD - Venda a dinheiro</v>
          </cell>
        </row>
        <row r="47">
          <cell r="B47" t="str">
            <v>O - Outro</v>
          </cell>
        </row>
        <row r="51">
          <cell r="B51" t="str">
            <v>S - Sim</v>
          </cell>
        </row>
        <row r="52">
          <cell r="B52" t="str">
            <v>N - Não</v>
          </cell>
        </row>
        <row r="56">
          <cell r="B56" t="str">
            <v>VL - Verificação no Local</v>
          </cell>
        </row>
        <row r="57">
          <cell r="B57" t="str">
            <v>A - Auditoria</v>
          </cell>
        </row>
        <row r="61">
          <cell r="B61" t="str">
            <v>1 - Aceite na totalidade e na rubrica</v>
          </cell>
        </row>
        <row r="62">
          <cell r="B62" t="str">
            <v>2 - Aceite na totalidade mas transferido de rubrica</v>
          </cell>
        </row>
        <row r="63">
          <cell r="B63" t="str">
            <v>3 - Aceite parcialmente na rubrica</v>
          </cell>
        </row>
        <row r="64">
          <cell r="B64" t="str">
            <v>4 - Aceite parcialmente na rubrica e transferido de rubrica</v>
          </cell>
        </row>
        <row r="65">
          <cell r="B65" t="str">
            <v>5 - Não aceite</v>
          </cell>
        </row>
        <row r="69">
          <cell r="B69" t="str">
            <v>1 - Natureza da Despesa</v>
          </cell>
        </row>
        <row r="70">
          <cell r="B70" t="str">
            <v>2 - Falta de razoabilidade</v>
          </cell>
        </row>
        <row r="71">
          <cell r="B71" t="str">
            <v>3 - Fora período de elegibilidade</v>
          </cell>
        </row>
        <row r="72">
          <cell r="B72" t="str">
            <v>4 - Ultrapassa parâmetros</v>
          </cell>
        </row>
        <row r="73">
          <cell r="B73" t="str">
            <v>5 - Não justificado por recibo ou documento de quitação fiscalmente aceite ou outro</v>
          </cell>
        </row>
        <row r="74">
          <cell r="B74" t="str">
            <v>6 - Despesa associada a formando não elegível</v>
          </cell>
        </row>
        <row r="75">
          <cell r="B75" t="str">
            <v>7 - Despesa associada a horas de frequência não elegível</v>
          </cell>
        </row>
        <row r="76">
          <cell r="B76" t="str">
            <v>8 - Despesa associada a formadores sem CAP</v>
          </cell>
        </row>
        <row r="77">
          <cell r="B77" t="str">
            <v>9 - Despesa associada a horas de monitoria não elegível</v>
          </cell>
        </row>
        <row r="78">
          <cell r="B78" t="str">
            <v>10 - Auditoria</v>
          </cell>
        </row>
        <row r="82">
          <cell r="B82" t="str">
            <v>1 - OREP</v>
          </cell>
        </row>
        <row r="83">
          <cell r="B83" t="str">
            <v>2 - AG</v>
          </cell>
        </row>
        <row r="87">
          <cell r="B87" t="str">
            <v>1 - Dúvidas decorrentes da análise da listagem</v>
          </cell>
        </row>
        <row r="88">
          <cell r="B88" t="str">
            <v>2 - Tipo e frequência de determinado fornecedor</v>
          </cell>
        </row>
        <row r="89">
          <cell r="B89" t="str">
            <v>3 -Documento com valor elevado para o tipo e projecto</v>
          </cell>
        </row>
        <row r="90">
          <cell r="B90" t="str">
            <v xml:space="preserve">4 - Demasiados documentos classificados como “Outros” </v>
          </cell>
        </row>
        <row r="91">
          <cell r="B91" t="str">
            <v xml:space="preserve">5 - Documentos recusados em reembolsos anteriores </v>
          </cell>
        </row>
        <row r="92">
          <cell r="B92" t="str">
            <v>6 -Diversidade de Tipos de Despesa (cobertura dos diversos tipos)</v>
          </cell>
        </row>
        <row r="93">
          <cell r="B93" t="str">
            <v>7 - Natureza da despesa</v>
          </cell>
        </row>
        <row r="94">
          <cell r="B94" t="str">
            <v>8 - Taxa de imputação</v>
          </cell>
        </row>
        <row r="95">
          <cell r="B95" t="str">
            <v>9 - Outro</v>
          </cell>
        </row>
        <row r="96">
          <cell r="B96" t="str">
            <v>10 - Materialidade, por rubrica (documento de valor + elevado na rubrica)</v>
          </cell>
        </row>
        <row r="97">
          <cell r="B97" t="str">
            <v>11 - Tipo de documento</v>
          </cell>
        </row>
        <row r="98">
          <cell r="B98" t="str">
            <v>12 - Aleatório, por rubrica</v>
          </cell>
        </row>
        <row r="99">
          <cell r="B99" t="str">
            <v>13 - Auditoria</v>
          </cell>
        </row>
        <row r="100">
          <cell r="B100" t="str">
            <v>14 - Certificação</v>
          </cell>
        </row>
      </sheetData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5:CX91"/>
  <sheetViews>
    <sheetView showGridLines="0" zoomScale="80" zoomScaleNormal="80" workbookViewId="0">
      <selection activeCell="D23" sqref="D23"/>
    </sheetView>
  </sheetViews>
  <sheetFormatPr defaultColWidth="29.453125" defaultRowHeight="10.5" x14ac:dyDescent="0.25"/>
  <cols>
    <col min="1" max="1" width="21.54296875" style="7" customWidth="1"/>
    <col min="2" max="2" width="26.1796875" style="7" customWidth="1"/>
    <col min="3" max="3" width="17.54296875" style="7" customWidth="1"/>
    <col min="4" max="4" width="36.81640625" style="7" customWidth="1"/>
    <col min="5" max="5" width="9.453125" style="7" customWidth="1"/>
    <col min="6" max="7" width="8.54296875" style="7" customWidth="1"/>
    <col min="8" max="8" width="6.1796875" style="7" customWidth="1"/>
    <col min="9" max="9" width="8.54296875" style="7" customWidth="1"/>
    <col min="10" max="10" width="6.453125" style="7" customWidth="1"/>
    <col min="11" max="11" width="10.453125" style="7" customWidth="1"/>
    <col min="12" max="12" width="6.1796875" style="7" customWidth="1"/>
    <col min="13" max="13" width="7.81640625" style="7" customWidth="1"/>
    <col min="14" max="15" width="8.1796875" style="7" customWidth="1"/>
    <col min="16" max="19" width="9.54296875" style="7" customWidth="1"/>
    <col min="20" max="20" width="10.1796875" style="7" customWidth="1"/>
    <col min="21" max="21" width="7.453125" style="7" customWidth="1"/>
    <col min="22" max="22" width="10" style="7" customWidth="1"/>
    <col min="23" max="254" width="9.1796875" style="7" customWidth="1"/>
    <col min="255" max="16384" width="29.453125" style="7"/>
  </cols>
  <sheetData>
    <row r="5" spans="1:102" s="9" customFormat="1" ht="19.5" customHeight="1" x14ac:dyDescent="0.35">
      <c r="D5" s="8"/>
      <c r="E5" s="8"/>
      <c r="F5" s="8"/>
      <c r="G5" s="8"/>
      <c r="H5" s="40"/>
      <c r="I5" s="40"/>
      <c r="J5" s="8"/>
      <c r="K5" s="8"/>
      <c r="L5" s="8"/>
      <c r="M5" s="8"/>
      <c r="N5" s="8"/>
      <c r="O5" s="8"/>
      <c r="P5" s="40"/>
      <c r="Q5" s="40"/>
      <c r="R5" s="40"/>
      <c r="S5" s="40"/>
      <c r="T5" s="40"/>
      <c r="U5" s="8"/>
      <c r="V5" s="40"/>
      <c r="W5" s="8"/>
      <c r="Y5" s="10"/>
      <c r="Z5" s="10"/>
    </row>
    <row r="6" spans="1:102" s="9" customFormat="1" ht="19.5" customHeight="1" x14ac:dyDescent="0.35">
      <c r="D6" s="8"/>
      <c r="E6" s="8"/>
      <c r="F6" s="8"/>
      <c r="G6" s="8"/>
      <c r="H6" s="40"/>
      <c r="I6" s="40"/>
      <c r="J6" s="8"/>
      <c r="K6" s="8"/>
      <c r="L6" s="8"/>
      <c r="M6" s="8"/>
      <c r="N6" s="8"/>
      <c r="O6" s="8"/>
      <c r="P6" s="40"/>
      <c r="Q6" s="40"/>
      <c r="R6" s="40"/>
      <c r="S6" s="40"/>
      <c r="T6" s="40"/>
      <c r="U6" s="8"/>
      <c r="V6" s="40"/>
      <c r="W6" s="8"/>
      <c r="Y6" s="10"/>
      <c r="Z6" s="10"/>
    </row>
    <row r="7" spans="1:102" s="4" customFormat="1" ht="19.5" customHeight="1" thickBot="1" x14ac:dyDescent="0.4">
      <c r="A7" s="196" t="s">
        <v>60</v>
      </c>
      <c r="B7" s="196"/>
      <c r="C7" s="196"/>
      <c r="D7" s="196"/>
      <c r="E7" s="196"/>
      <c r="F7" s="196"/>
      <c r="G7" s="196"/>
      <c r="H7" s="196"/>
      <c r="I7" s="196"/>
      <c r="J7" s="196"/>
      <c r="K7" s="196"/>
      <c r="L7" s="196"/>
      <c r="M7" s="196"/>
      <c r="N7" s="196"/>
      <c r="O7" s="196"/>
      <c r="P7" s="196"/>
      <c r="Q7" s="196"/>
      <c r="R7" s="196"/>
      <c r="S7" s="196"/>
      <c r="T7" s="196"/>
      <c r="U7" s="196"/>
      <c r="V7" s="196"/>
    </row>
    <row r="8" spans="1:102" s="52" customFormat="1" ht="5.25" customHeight="1" x14ac:dyDescent="0.25">
      <c r="A8" s="100"/>
      <c r="B8" s="116"/>
      <c r="C8" s="116"/>
      <c r="D8" s="116"/>
      <c r="E8" s="116"/>
      <c r="F8" s="116"/>
      <c r="G8" s="116"/>
      <c r="H8" s="116"/>
      <c r="I8" s="116"/>
      <c r="J8" s="116"/>
      <c r="K8" s="116"/>
      <c r="L8" s="116"/>
      <c r="M8" s="116"/>
      <c r="N8" s="116"/>
      <c r="O8" s="116"/>
      <c r="P8" s="101"/>
      <c r="Q8" s="101"/>
      <c r="R8" s="101"/>
      <c r="S8" s="101"/>
      <c r="T8" s="101"/>
      <c r="U8" s="101"/>
      <c r="V8" s="102"/>
    </row>
    <row r="9" spans="1:102" s="52" customFormat="1" ht="21.75" customHeight="1" x14ac:dyDescent="0.25">
      <c r="A9" s="219" t="s">
        <v>18</v>
      </c>
      <c r="B9" s="220"/>
      <c r="C9" s="221"/>
      <c r="D9" s="221"/>
      <c r="E9" s="221"/>
      <c r="F9" s="221"/>
      <c r="G9" s="221"/>
      <c r="H9" s="221"/>
      <c r="I9" s="221"/>
      <c r="J9" s="221"/>
      <c r="K9" s="221"/>
      <c r="L9" s="221"/>
      <c r="M9" s="221"/>
      <c r="N9" s="221"/>
      <c r="O9" s="221"/>
      <c r="P9" s="221"/>
      <c r="Q9" s="221"/>
      <c r="R9" s="221"/>
      <c r="S9" s="221"/>
      <c r="T9" s="221"/>
      <c r="U9" s="221"/>
      <c r="V9" s="222"/>
    </row>
    <row r="10" spans="1:102" s="52" customFormat="1" ht="6.75" customHeight="1" x14ac:dyDescent="0.3">
      <c r="A10" s="131"/>
      <c r="B10" s="132"/>
      <c r="C10" s="117"/>
      <c r="D10" s="117"/>
      <c r="E10" s="117"/>
      <c r="F10" s="117"/>
      <c r="G10" s="117"/>
      <c r="H10" s="117"/>
      <c r="I10" s="117"/>
      <c r="J10" s="117"/>
      <c r="K10" s="117"/>
      <c r="L10" s="117"/>
      <c r="M10" s="117"/>
      <c r="N10" s="117"/>
      <c r="O10" s="117"/>
      <c r="P10" s="96"/>
      <c r="Q10" s="96"/>
      <c r="R10" s="96"/>
      <c r="S10" s="96"/>
      <c r="T10" s="97"/>
      <c r="U10" s="98"/>
      <c r="V10" s="104"/>
      <c r="X10" s="54"/>
    </row>
    <row r="11" spans="1:102" s="52" customFormat="1" ht="21.75" customHeight="1" x14ac:dyDescent="0.25">
      <c r="A11" s="219" t="s">
        <v>19</v>
      </c>
      <c r="B11" s="220"/>
      <c r="C11" s="221"/>
      <c r="D11" s="221"/>
      <c r="E11" s="221"/>
      <c r="F11" s="221"/>
      <c r="G11" s="221"/>
      <c r="H11" s="221"/>
      <c r="I11" s="221"/>
      <c r="J11" s="221"/>
      <c r="K11" s="221"/>
      <c r="L11" s="221"/>
      <c r="M11" s="221"/>
      <c r="N11" s="221"/>
      <c r="O11" s="221"/>
      <c r="P11" s="221"/>
      <c r="Q11" s="221"/>
      <c r="R11" s="221"/>
      <c r="S11" s="221"/>
      <c r="T11" s="221"/>
      <c r="U11" s="221"/>
      <c r="V11" s="222"/>
      <c r="X11" s="55"/>
    </row>
    <row r="12" spans="1:102" s="52" customFormat="1" ht="5.25" customHeight="1" thickBot="1" x14ac:dyDescent="0.3">
      <c r="A12" s="105"/>
      <c r="B12" s="106"/>
      <c r="C12" s="106"/>
      <c r="D12" s="106"/>
      <c r="E12" s="106"/>
      <c r="F12" s="106"/>
      <c r="G12" s="106"/>
      <c r="H12" s="106"/>
      <c r="I12" s="106"/>
      <c r="J12" s="106"/>
      <c r="K12" s="106"/>
      <c r="L12" s="106"/>
      <c r="M12" s="106"/>
      <c r="N12" s="106"/>
      <c r="O12" s="106"/>
      <c r="P12" s="106"/>
      <c r="Q12" s="106"/>
      <c r="R12" s="106"/>
      <c r="S12" s="106"/>
      <c r="T12" s="106"/>
      <c r="U12" s="106"/>
      <c r="V12" s="125"/>
      <c r="W12" s="53"/>
      <c r="X12" s="55"/>
      <c r="Y12" s="53"/>
      <c r="Z12" s="53"/>
      <c r="AA12" s="53"/>
      <c r="AB12" s="53"/>
      <c r="AC12" s="53"/>
      <c r="AD12" s="53"/>
      <c r="AE12" s="53"/>
      <c r="AF12" s="53"/>
      <c r="AG12" s="53"/>
      <c r="AH12" s="53"/>
      <c r="AI12" s="53"/>
      <c r="AJ12" s="53"/>
      <c r="AK12" s="53"/>
      <c r="AL12" s="53"/>
      <c r="AM12" s="53"/>
      <c r="AN12" s="53"/>
      <c r="AO12" s="53"/>
      <c r="AP12" s="53"/>
      <c r="AQ12" s="53"/>
      <c r="AR12" s="53"/>
      <c r="AS12" s="53"/>
      <c r="AT12" s="53"/>
      <c r="AU12" s="53"/>
      <c r="AV12" s="53"/>
      <c r="AW12" s="53"/>
      <c r="AX12" s="53"/>
      <c r="AY12" s="53"/>
      <c r="AZ12" s="53"/>
      <c r="BA12" s="53"/>
      <c r="BB12" s="53"/>
      <c r="BC12" s="53"/>
      <c r="BD12" s="53"/>
      <c r="BE12" s="53"/>
      <c r="BF12" s="53"/>
      <c r="BG12" s="53"/>
      <c r="BH12" s="53"/>
      <c r="BI12" s="53"/>
      <c r="BJ12" s="53"/>
      <c r="BK12" s="53"/>
      <c r="BL12" s="53"/>
      <c r="BM12" s="53"/>
      <c r="BN12" s="53"/>
      <c r="BO12" s="53"/>
      <c r="BP12" s="53"/>
      <c r="BQ12" s="53"/>
      <c r="BR12" s="53"/>
      <c r="BS12" s="53"/>
      <c r="BT12" s="53"/>
      <c r="BU12" s="53"/>
      <c r="BV12" s="53"/>
      <c r="BW12" s="53"/>
      <c r="BX12" s="53"/>
      <c r="BY12" s="53"/>
      <c r="BZ12" s="53"/>
      <c r="CA12" s="53"/>
      <c r="CB12" s="53"/>
      <c r="CC12" s="53"/>
      <c r="CD12" s="53"/>
      <c r="CE12" s="53"/>
      <c r="CF12" s="53"/>
      <c r="CG12" s="53"/>
      <c r="CH12" s="53"/>
      <c r="CI12" s="53"/>
      <c r="CJ12" s="53"/>
      <c r="CK12" s="53"/>
      <c r="CL12" s="53"/>
      <c r="CM12" s="53"/>
      <c r="CN12" s="53"/>
      <c r="CO12" s="53"/>
      <c r="CP12" s="53"/>
      <c r="CQ12" s="53"/>
      <c r="CR12" s="53"/>
      <c r="CS12" s="53"/>
      <c r="CT12" s="53"/>
      <c r="CU12" s="53"/>
      <c r="CV12" s="53"/>
      <c r="CW12" s="53"/>
      <c r="CX12" s="53"/>
    </row>
    <row r="13" spans="1:102" s="4" customFormat="1" ht="19.5" customHeight="1" x14ac:dyDescent="0.35">
      <c r="B13" s="2"/>
      <c r="C13" s="1"/>
      <c r="D13" s="1"/>
      <c r="E13" s="1"/>
      <c r="F13" s="6"/>
      <c r="G13" s="6"/>
      <c r="H13" s="3"/>
      <c r="I13" s="3"/>
      <c r="J13" s="3"/>
      <c r="K13" s="8"/>
      <c r="L13" s="50"/>
      <c r="M13" s="11"/>
      <c r="O13" s="12"/>
      <c r="P13" s="12"/>
    </row>
    <row r="14" spans="1:102" s="4" customFormat="1" ht="19.5" customHeight="1" thickBot="1" x14ac:dyDescent="0.4">
      <c r="D14" s="2"/>
      <c r="E14" s="1"/>
      <c r="F14" s="1"/>
      <c r="G14" s="1"/>
      <c r="H14" s="6"/>
      <c r="I14" s="6"/>
      <c r="J14" s="3"/>
      <c r="K14" s="3"/>
      <c r="M14" s="3"/>
      <c r="N14" s="3"/>
      <c r="P14" s="5"/>
      <c r="Q14" s="5"/>
      <c r="R14" s="5"/>
      <c r="S14" s="5"/>
      <c r="T14" s="5"/>
      <c r="V14" s="30"/>
      <c r="W14" s="11"/>
      <c r="Y14" s="12"/>
      <c r="Z14" s="12"/>
    </row>
    <row r="15" spans="1:102" s="9" customFormat="1" ht="20.149999999999999" customHeight="1" thickBot="1" x14ac:dyDescent="0.4">
      <c r="A15" s="177" t="s">
        <v>78</v>
      </c>
      <c r="B15" s="178"/>
      <c r="C15" s="178"/>
      <c r="D15" s="178"/>
      <c r="E15" s="178"/>
      <c r="F15" s="178"/>
      <c r="G15" s="178"/>
      <c r="H15" s="178"/>
      <c r="I15" s="178"/>
      <c r="J15" s="178"/>
      <c r="K15" s="178"/>
      <c r="L15" s="178"/>
      <c r="M15" s="178"/>
      <c r="N15" s="178"/>
      <c r="O15" s="178"/>
      <c r="P15" s="178"/>
      <c r="Q15" s="178"/>
      <c r="R15" s="178"/>
      <c r="S15" s="178"/>
      <c r="T15" s="178"/>
      <c r="U15" s="178"/>
      <c r="V15" s="179"/>
      <c r="W15" s="8"/>
      <c r="Y15" s="10"/>
      <c r="Z15" s="10"/>
    </row>
    <row r="16" spans="1:102" ht="15" customHeight="1" thickBot="1" x14ac:dyDescent="0.4"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U16" s="8"/>
    </row>
    <row r="17" spans="1:22" ht="19.5" customHeight="1" thickBot="1" x14ac:dyDescent="0.3">
      <c r="A17" s="153" t="s">
        <v>83</v>
      </c>
      <c r="B17" s="153" t="s">
        <v>84</v>
      </c>
      <c r="C17" s="153" t="s">
        <v>11</v>
      </c>
      <c r="D17" s="153" t="s">
        <v>12</v>
      </c>
      <c r="E17" s="141" t="s">
        <v>1</v>
      </c>
      <c r="F17" s="142"/>
      <c r="G17" s="142"/>
      <c r="H17" s="142"/>
      <c r="I17" s="142"/>
      <c r="J17" s="142"/>
      <c r="K17" s="142"/>
      <c r="L17" s="142"/>
      <c r="M17" s="142"/>
      <c r="N17" s="142"/>
      <c r="O17" s="144" t="s">
        <v>28</v>
      </c>
      <c r="P17" s="141" t="s">
        <v>29</v>
      </c>
      <c r="Q17" s="142"/>
      <c r="R17" s="164"/>
      <c r="S17" s="144" t="s">
        <v>34</v>
      </c>
      <c r="T17" s="144" t="s">
        <v>16</v>
      </c>
      <c r="V17" s="144" t="s">
        <v>17</v>
      </c>
    </row>
    <row r="18" spans="1:22" ht="25.5" customHeight="1" x14ac:dyDescent="0.25">
      <c r="A18" s="154"/>
      <c r="B18" s="154"/>
      <c r="C18" s="154"/>
      <c r="D18" s="154"/>
      <c r="E18" s="144" t="s">
        <v>24</v>
      </c>
      <c r="F18" s="144" t="s">
        <v>2</v>
      </c>
      <c r="G18" s="144" t="s">
        <v>3</v>
      </c>
      <c r="H18" s="147" t="s">
        <v>4</v>
      </c>
      <c r="I18" s="167"/>
      <c r="J18" s="167"/>
      <c r="K18" s="148"/>
      <c r="L18" s="147" t="s">
        <v>5</v>
      </c>
      <c r="M18" s="167"/>
      <c r="N18" s="167"/>
      <c r="O18" s="145"/>
      <c r="P18" s="170" t="s">
        <v>30</v>
      </c>
      <c r="Q18" s="170" t="s">
        <v>33</v>
      </c>
      <c r="R18" s="144" t="s">
        <v>31</v>
      </c>
      <c r="S18" s="145"/>
      <c r="T18" s="145"/>
      <c r="V18" s="145"/>
    </row>
    <row r="19" spans="1:22" ht="18.75" customHeight="1" thickBot="1" x14ac:dyDescent="0.3">
      <c r="A19" s="155"/>
      <c r="B19" s="155"/>
      <c r="C19" s="155"/>
      <c r="D19" s="155"/>
      <c r="E19" s="145"/>
      <c r="F19" s="145"/>
      <c r="G19" s="145"/>
      <c r="H19" s="151"/>
      <c r="I19" s="168"/>
      <c r="J19" s="168"/>
      <c r="K19" s="152"/>
      <c r="L19" s="151"/>
      <c r="M19" s="168"/>
      <c r="N19" s="168"/>
      <c r="O19" s="145"/>
      <c r="P19" s="171"/>
      <c r="Q19" s="171"/>
      <c r="R19" s="145"/>
      <c r="S19" s="145"/>
      <c r="T19" s="145"/>
      <c r="V19" s="145"/>
    </row>
    <row r="20" spans="1:22" ht="30" customHeight="1" thickBot="1" x14ac:dyDescent="0.3">
      <c r="A20" s="155"/>
      <c r="B20" s="155"/>
      <c r="C20" s="155"/>
      <c r="D20" s="155"/>
      <c r="E20" s="145"/>
      <c r="F20" s="145"/>
      <c r="G20" s="145"/>
      <c r="H20" s="175" t="s">
        <v>32</v>
      </c>
      <c r="I20" s="176"/>
      <c r="J20" s="165" t="s">
        <v>6</v>
      </c>
      <c r="K20" s="166"/>
      <c r="L20" s="139" t="s">
        <v>35</v>
      </c>
      <c r="M20" s="157" t="s">
        <v>40</v>
      </c>
      <c r="N20" s="159" t="s">
        <v>15</v>
      </c>
      <c r="O20" s="145"/>
      <c r="P20" s="171"/>
      <c r="Q20" s="171"/>
      <c r="R20" s="145"/>
      <c r="S20" s="145"/>
      <c r="T20" s="145"/>
      <c r="V20" s="145"/>
    </row>
    <row r="21" spans="1:22" ht="54" customHeight="1" thickBot="1" x14ac:dyDescent="0.3">
      <c r="A21" s="156"/>
      <c r="B21" s="156"/>
      <c r="C21" s="156"/>
      <c r="D21" s="156"/>
      <c r="E21" s="146"/>
      <c r="F21" s="146"/>
      <c r="G21" s="146"/>
      <c r="H21" s="13" t="s">
        <v>7</v>
      </c>
      <c r="I21" s="14" t="s">
        <v>8</v>
      </c>
      <c r="J21" s="13" t="s">
        <v>9</v>
      </c>
      <c r="K21" s="14" t="s">
        <v>10</v>
      </c>
      <c r="L21" s="140"/>
      <c r="M21" s="158"/>
      <c r="N21" s="160"/>
      <c r="O21" s="146"/>
      <c r="P21" s="172"/>
      <c r="Q21" s="172"/>
      <c r="R21" s="146"/>
      <c r="S21" s="146"/>
      <c r="T21" s="146"/>
      <c r="V21" s="146"/>
    </row>
    <row r="22" spans="1:22" s="45" customFormat="1" ht="15" customHeight="1" x14ac:dyDescent="0.35">
      <c r="A22" s="31"/>
      <c r="B22" s="31"/>
      <c r="C22" s="31"/>
      <c r="D22" s="31"/>
      <c r="E22" s="32"/>
      <c r="F22" s="37">
        <f>ROUND(E22/12,2)</f>
        <v>0</v>
      </c>
      <c r="G22" s="37">
        <f>ROUND(E22/12,2)</f>
        <v>0</v>
      </c>
      <c r="H22" s="34"/>
      <c r="I22" s="38">
        <f t="shared" ref="I22:I28" si="0">ROUND((E22+F22+G22)*H22,2)</f>
        <v>0</v>
      </c>
      <c r="J22" s="35"/>
      <c r="K22" s="38">
        <f>+ROUND((E22+F22+G22+N22)*J22,2)</f>
        <v>0</v>
      </c>
      <c r="L22" s="36"/>
      <c r="M22" s="73">
        <v>21</v>
      </c>
      <c r="N22" s="38">
        <f>+L22*M22*11/12</f>
        <v>0</v>
      </c>
      <c r="O22" s="64"/>
      <c r="P22" s="66">
        <f t="shared" ref="P22:P28" si="1">IF(O22="",0,ROUND((((E22+(E22*H22)+(J22*(E22+L22*M22)))*14)+((L22*M22)*11))/(48*O22),2))</f>
        <v>0</v>
      </c>
      <c r="Q22" s="64"/>
      <c r="R22" s="72">
        <f>+ROUND(P22*Q22,2)</f>
        <v>0</v>
      </c>
      <c r="S22" s="74">
        <f>+IF(Q22="",0,ROUND(Q22/(M22*(O22/5)),2))</f>
        <v>0</v>
      </c>
      <c r="T22" s="71"/>
      <c r="V22" s="39">
        <f t="shared" ref="V22:V28" si="2">IF(T22="",0,ROUND(T22*R22,2))</f>
        <v>0</v>
      </c>
    </row>
    <row r="23" spans="1:22" s="45" customFormat="1" ht="15" customHeight="1" x14ac:dyDescent="0.35">
      <c r="A23" s="31"/>
      <c r="B23" s="31"/>
      <c r="C23" s="31"/>
      <c r="D23" s="31"/>
      <c r="E23" s="32"/>
      <c r="F23" s="37">
        <f t="shared" ref="F23:F28" si="3">ROUND(E23/12,2)</f>
        <v>0</v>
      </c>
      <c r="G23" s="37">
        <f t="shared" ref="G23:G28" si="4">ROUND(E23/12,2)</f>
        <v>0</v>
      </c>
      <c r="H23" s="34"/>
      <c r="I23" s="38">
        <f t="shared" si="0"/>
        <v>0</v>
      </c>
      <c r="J23" s="35"/>
      <c r="K23" s="38">
        <f t="shared" ref="K23:K28" si="5">+ROUND((E23+F23+G23+N23)*J23,2)</f>
        <v>0</v>
      </c>
      <c r="L23" s="36"/>
      <c r="M23" s="73">
        <v>21</v>
      </c>
      <c r="N23" s="38">
        <f t="shared" ref="N23:N28" si="6">+L23*M23*11/12</f>
        <v>0</v>
      </c>
      <c r="O23" s="65"/>
      <c r="P23" s="66">
        <f t="shared" si="1"/>
        <v>0</v>
      </c>
      <c r="Q23" s="65"/>
      <c r="R23" s="66">
        <f t="shared" ref="R23:R28" si="7">+ROUND(P23*Q23,2)</f>
        <v>0</v>
      </c>
      <c r="S23" s="75">
        <f t="shared" ref="S23:S28" si="8">+IF(Q23="",0,ROUND(Q23/(M23*(O23/5)),2))</f>
        <v>0</v>
      </c>
      <c r="T23" s="71"/>
      <c r="V23" s="39">
        <f t="shared" si="2"/>
        <v>0</v>
      </c>
    </row>
    <row r="24" spans="1:22" s="45" customFormat="1" ht="15" customHeight="1" x14ac:dyDescent="0.35">
      <c r="A24" s="33"/>
      <c r="B24" s="33"/>
      <c r="C24" s="33"/>
      <c r="D24" s="33"/>
      <c r="E24" s="32"/>
      <c r="F24" s="37">
        <f t="shared" si="3"/>
        <v>0</v>
      </c>
      <c r="G24" s="37">
        <f t="shared" si="4"/>
        <v>0</v>
      </c>
      <c r="H24" s="34"/>
      <c r="I24" s="38">
        <f t="shared" si="0"/>
        <v>0</v>
      </c>
      <c r="J24" s="35"/>
      <c r="K24" s="38">
        <f t="shared" si="5"/>
        <v>0</v>
      </c>
      <c r="L24" s="36"/>
      <c r="M24" s="73">
        <v>21</v>
      </c>
      <c r="N24" s="38">
        <f t="shared" si="6"/>
        <v>0</v>
      </c>
      <c r="O24" s="65"/>
      <c r="P24" s="66">
        <f t="shared" si="1"/>
        <v>0</v>
      </c>
      <c r="Q24" s="65"/>
      <c r="R24" s="66">
        <f t="shared" si="7"/>
        <v>0</v>
      </c>
      <c r="S24" s="75">
        <f t="shared" si="8"/>
        <v>0</v>
      </c>
      <c r="T24" s="71"/>
      <c r="V24" s="39">
        <f t="shared" si="2"/>
        <v>0</v>
      </c>
    </row>
    <row r="25" spans="1:22" s="45" customFormat="1" ht="15" customHeight="1" x14ac:dyDescent="0.35">
      <c r="A25" s="31"/>
      <c r="B25" s="31"/>
      <c r="C25" s="31"/>
      <c r="D25" s="31"/>
      <c r="E25" s="32"/>
      <c r="F25" s="37">
        <f t="shared" si="3"/>
        <v>0</v>
      </c>
      <c r="G25" s="37">
        <f t="shared" si="4"/>
        <v>0</v>
      </c>
      <c r="H25" s="34"/>
      <c r="I25" s="38">
        <f t="shared" si="0"/>
        <v>0</v>
      </c>
      <c r="J25" s="35"/>
      <c r="K25" s="38">
        <f t="shared" si="5"/>
        <v>0</v>
      </c>
      <c r="L25" s="36"/>
      <c r="M25" s="73">
        <v>21</v>
      </c>
      <c r="N25" s="38">
        <f t="shared" si="6"/>
        <v>0</v>
      </c>
      <c r="O25" s="65"/>
      <c r="P25" s="66">
        <f t="shared" si="1"/>
        <v>0</v>
      </c>
      <c r="Q25" s="65"/>
      <c r="R25" s="66">
        <f t="shared" si="7"/>
        <v>0</v>
      </c>
      <c r="S25" s="75">
        <f t="shared" si="8"/>
        <v>0</v>
      </c>
      <c r="T25" s="71"/>
      <c r="V25" s="39">
        <f t="shared" si="2"/>
        <v>0</v>
      </c>
    </row>
    <row r="26" spans="1:22" s="45" customFormat="1" ht="15" customHeight="1" x14ac:dyDescent="0.35">
      <c r="A26" s="31"/>
      <c r="B26" s="31"/>
      <c r="C26" s="31"/>
      <c r="D26" s="31"/>
      <c r="E26" s="32"/>
      <c r="F26" s="37">
        <f t="shared" si="3"/>
        <v>0</v>
      </c>
      <c r="G26" s="37">
        <f t="shared" si="4"/>
        <v>0</v>
      </c>
      <c r="H26" s="34"/>
      <c r="I26" s="38">
        <f t="shared" si="0"/>
        <v>0</v>
      </c>
      <c r="J26" s="35"/>
      <c r="K26" s="38">
        <f t="shared" si="5"/>
        <v>0</v>
      </c>
      <c r="L26" s="36"/>
      <c r="M26" s="73">
        <v>21</v>
      </c>
      <c r="N26" s="38">
        <f t="shared" si="6"/>
        <v>0</v>
      </c>
      <c r="O26" s="65"/>
      <c r="P26" s="66">
        <f t="shared" si="1"/>
        <v>0</v>
      </c>
      <c r="Q26" s="65"/>
      <c r="R26" s="66">
        <f t="shared" si="7"/>
        <v>0</v>
      </c>
      <c r="S26" s="75">
        <f t="shared" si="8"/>
        <v>0</v>
      </c>
      <c r="T26" s="71"/>
      <c r="V26" s="39">
        <f t="shared" si="2"/>
        <v>0</v>
      </c>
    </row>
    <row r="27" spans="1:22" s="45" customFormat="1" ht="15" customHeight="1" x14ac:dyDescent="0.35">
      <c r="A27" s="31"/>
      <c r="B27" s="31"/>
      <c r="C27" s="31"/>
      <c r="D27" s="31"/>
      <c r="E27" s="32"/>
      <c r="F27" s="37">
        <f t="shared" si="3"/>
        <v>0</v>
      </c>
      <c r="G27" s="37">
        <f t="shared" si="4"/>
        <v>0</v>
      </c>
      <c r="H27" s="34"/>
      <c r="I27" s="38">
        <f t="shared" si="0"/>
        <v>0</v>
      </c>
      <c r="J27" s="35"/>
      <c r="K27" s="38">
        <f t="shared" si="5"/>
        <v>0</v>
      </c>
      <c r="L27" s="36"/>
      <c r="M27" s="73">
        <v>21</v>
      </c>
      <c r="N27" s="38">
        <f t="shared" si="6"/>
        <v>0</v>
      </c>
      <c r="O27" s="65"/>
      <c r="P27" s="66">
        <f t="shared" si="1"/>
        <v>0</v>
      </c>
      <c r="Q27" s="65"/>
      <c r="R27" s="66">
        <f t="shared" si="7"/>
        <v>0</v>
      </c>
      <c r="S27" s="75">
        <f t="shared" si="8"/>
        <v>0</v>
      </c>
      <c r="T27" s="71"/>
      <c r="V27" s="39">
        <f t="shared" si="2"/>
        <v>0</v>
      </c>
    </row>
    <row r="28" spans="1:22" s="45" customFormat="1" ht="15" customHeight="1" thickBot="1" x14ac:dyDescent="0.4">
      <c r="A28" s="31"/>
      <c r="B28" s="31"/>
      <c r="C28" s="31"/>
      <c r="D28" s="31"/>
      <c r="E28" s="32"/>
      <c r="F28" s="37">
        <f t="shared" si="3"/>
        <v>0</v>
      </c>
      <c r="G28" s="37">
        <f t="shared" si="4"/>
        <v>0</v>
      </c>
      <c r="H28" s="34"/>
      <c r="I28" s="38">
        <f t="shared" si="0"/>
        <v>0</v>
      </c>
      <c r="J28" s="35"/>
      <c r="K28" s="38">
        <f t="shared" si="5"/>
        <v>0</v>
      </c>
      <c r="L28" s="36"/>
      <c r="M28" s="73">
        <v>21</v>
      </c>
      <c r="N28" s="38">
        <f t="shared" si="6"/>
        <v>0</v>
      </c>
      <c r="O28" s="65"/>
      <c r="P28" s="66">
        <f t="shared" si="1"/>
        <v>0</v>
      </c>
      <c r="Q28" s="65"/>
      <c r="R28" s="66">
        <f t="shared" si="7"/>
        <v>0</v>
      </c>
      <c r="S28" s="75">
        <f t="shared" si="8"/>
        <v>0</v>
      </c>
      <c r="T28" s="127"/>
      <c r="U28" s="128"/>
      <c r="V28" s="39">
        <f t="shared" si="2"/>
        <v>0</v>
      </c>
    </row>
    <row r="29" spans="1:22" ht="15" customHeight="1" thickBot="1" x14ac:dyDescent="0.3">
      <c r="D29" s="15"/>
      <c r="E29" s="16"/>
      <c r="F29" s="16"/>
      <c r="G29" s="16"/>
      <c r="H29" s="17"/>
      <c r="I29" s="18"/>
      <c r="J29" s="19"/>
      <c r="K29" s="18"/>
      <c r="L29" s="16"/>
      <c r="M29" s="20"/>
      <c r="N29" s="18"/>
      <c r="O29" s="21"/>
      <c r="P29" s="18"/>
      <c r="Q29" s="25"/>
      <c r="R29" s="25"/>
      <c r="S29" s="25"/>
      <c r="T29" s="25"/>
      <c r="U29" s="28"/>
      <c r="V29" s="18"/>
    </row>
    <row r="30" spans="1:22" ht="20.149999999999999" customHeight="1" thickBot="1" x14ac:dyDescent="0.3">
      <c r="A30" s="59" t="s">
        <v>20</v>
      </c>
      <c r="D30" s="22"/>
      <c r="E30" s="23"/>
      <c r="F30" s="23"/>
      <c r="G30" s="23"/>
      <c r="H30" s="24"/>
      <c r="I30" s="25"/>
      <c r="J30" s="26"/>
      <c r="K30" s="126"/>
      <c r="L30" s="126"/>
      <c r="M30" s="126"/>
      <c r="N30" s="161" t="s">
        <v>80</v>
      </c>
      <c r="O30" s="162"/>
      <c r="P30" s="162"/>
      <c r="Q30" s="162"/>
      <c r="R30" s="162"/>
      <c r="S30" s="162"/>
      <c r="T30" s="163"/>
      <c r="U30" s="130"/>
      <c r="V30" s="120">
        <f>SUM(V22:V28)</f>
        <v>0</v>
      </c>
    </row>
    <row r="31" spans="1:22" ht="11.25" customHeight="1" x14ac:dyDescent="0.25">
      <c r="A31" s="169" t="s">
        <v>25</v>
      </c>
      <c r="B31" s="169"/>
      <c r="C31" s="169"/>
      <c r="D31" s="169"/>
      <c r="E31" s="169"/>
      <c r="F31" s="169"/>
      <c r="G31" s="169"/>
      <c r="H31" s="169"/>
      <c r="I31" s="169"/>
      <c r="J31" s="169"/>
      <c r="K31" s="169"/>
      <c r="L31" s="169"/>
      <c r="M31" s="169"/>
      <c r="N31" s="169"/>
      <c r="O31" s="169"/>
      <c r="P31" s="169"/>
      <c r="Q31" s="169"/>
      <c r="R31" s="169"/>
      <c r="S31" s="169"/>
      <c r="T31" s="169"/>
      <c r="U31" s="169"/>
      <c r="V31" s="169"/>
    </row>
    <row r="32" spans="1:22" ht="23.25" customHeight="1" x14ac:dyDescent="0.25">
      <c r="A32" s="169" t="s">
        <v>26</v>
      </c>
      <c r="B32" s="169"/>
      <c r="C32" s="169"/>
      <c r="D32" s="169"/>
      <c r="E32" s="169"/>
      <c r="F32" s="169"/>
      <c r="G32" s="169"/>
      <c r="H32" s="169"/>
      <c r="I32" s="169"/>
      <c r="J32" s="169"/>
      <c r="K32" s="169"/>
      <c r="L32" s="169"/>
      <c r="M32" s="169"/>
      <c r="N32" s="169"/>
      <c r="O32" s="169"/>
      <c r="P32" s="169"/>
      <c r="Q32" s="169"/>
      <c r="R32" s="169"/>
      <c r="S32" s="169"/>
      <c r="T32" s="169"/>
      <c r="U32" s="169"/>
      <c r="V32" s="169"/>
    </row>
    <row r="33" spans="1:25" ht="15" customHeight="1" x14ac:dyDescent="0.25">
      <c r="A33" s="41" t="s">
        <v>27</v>
      </c>
      <c r="C33" s="41"/>
      <c r="D33" s="41"/>
    </row>
    <row r="34" spans="1:25" ht="15" customHeight="1" x14ac:dyDescent="0.25">
      <c r="A34" s="41" t="s">
        <v>41</v>
      </c>
      <c r="B34" s="29"/>
      <c r="C34" s="29"/>
      <c r="D34" s="29"/>
    </row>
    <row r="35" spans="1:25" ht="11" thickBot="1" x14ac:dyDescent="0.3">
      <c r="D35" s="29"/>
    </row>
    <row r="36" spans="1:25" s="9" customFormat="1" ht="20.149999999999999" customHeight="1" thickBot="1" x14ac:dyDescent="0.35">
      <c r="A36" s="177" t="s">
        <v>79</v>
      </c>
      <c r="B36" s="178"/>
      <c r="C36" s="178"/>
      <c r="D36" s="178"/>
      <c r="E36" s="178"/>
      <c r="F36" s="178"/>
      <c r="G36" s="178"/>
      <c r="H36" s="178"/>
      <c r="I36" s="178"/>
      <c r="J36" s="178"/>
      <c r="K36" s="178"/>
      <c r="L36" s="178"/>
      <c r="M36" s="178"/>
      <c r="N36" s="178"/>
      <c r="O36" s="178"/>
      <c r="P36" s="178"/>
      <c r="Q36" s="178"/>
      <c r="R36" s="178"/>
      <c r="S36" s="178"/>
      <c r="T36" s="178"/>
      <c r="U36" s="178"/>
      <c r="V36" s="179"/>
      <c r="X36" s="10"/>
      <c r="Y36" s="10"/>
    </row>
    <row r="37" spans="1:25" ht="15" customHeight="1" thickBot="1" x14ac:dyDescent="0.4"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</row>
    <row r="38" spans="1:25" ht="19.5" customHeight="1" thickBot="1" x14ac:dyDescent="0.3">
      <c r="A38" s="153" t="s">
        <v>83</v>
      </c>
      <c r="B38" s="153" t="s">
        <v>84</v>
      </c>
      <c r="C38" s="153" t="s">
        <v>11</v>
      </c>
      <c r="D38" s="153" t="s">
        <v>12</v>
      </c>
      <c r="E38" s="165" t="s">
        <v>1</v>
      </c>
      <c r="F38" s="175"/>
      <c r="G38" s="175"/>
      <c r="H38" s="180"/>
      <c r="I38" s="180"/>
      <c r="J38" s="180"/>
      <c r="K38" s="180"/>
      <c r="L38" s="180"/>
      <c r="M38" s="180"/>
      <c r="N38" s="180"/>
      <c r="O38" s="180"/>
      <c r="P38" s="180"/>
      <c r="Q38" s="180"/>
      <c r="R38" s="180"/>
      <c r="S38" s="181"/>
      <c r="T38" s="144" t="s">
        <v>16</v>
      </c>
      <c r="U38" s="223"/>
      <c r="V38" s="144" t="s">
        <v>17</v>
      </c>
    </row>
    <row r="39" spans="1:25" ht="25.5" customHeight="1" x14ac:dyDescent="0.25">
      <c r="A39" s="154"/>
      <c r="B39" s="154"/>
      <c r="C39" s="154"/>
      <c r="D39" s="154"/>
      <c r="E39" s="144" t="s">
        <v>24</v>
      </c>
      <c r="F39" s="144" t="s">
        <v>2</v>
      </c>
      <c r="G39" s="144" t="s">
        <v>3</v>
      </c>
      <c r="H39" s="147" t="s">
        <v>4</v>
      </c>
      <c r="I39" s="167"/>
      <c r="J39" s="167"/>
      <c r="K39" s="167"/>
      <c r="L39" s="167"/>
      <c r="M39" s="167"/>
      <c r="N39" s="167"/>
      <c r="O39" s="148"/>
      <c r="P39" s="147" t="s">
        <v>5</v>
      </c>
      <c r="Q39" s="167"/>
      <c r="R39" s="167"/>
      <c r="S39" s="224" t="s">
        <v>42</v>
      </c>
      <c r="T39" s="145"/>
      <c r="U39" s="223"/>
      <c r="V39" s="145"/>
    </row>
    <row r="40" spans="1:25" ht="18.75" customHeight="1" thickBot="1" x14ac:dyDescent="0.3">
      <c r="A40" s="155"/>
      <c r="B40" s="155"/>
      <c r="C40" s="155"/>
      <c r="D40" s="155"/>
      <c r="E40" s="145"/>
      <c r="F40" s="145"/>
      <c r="G40" s="145"/>
      <c r="H40" s="151"/>
      <c r="I40" s="168"/>
      <c r="J40" s="168"/>
      <c r="K40" s="168"/>
      <c r="L40" s="168"/>
      <c r="M40" s="168"/>
      <c r="N40" s="168"/>
      <c r="O40" s="152"/>
      <c r="P40" s="151"/>
      <c r="Q40" s="168"/>
      <c r="R40" s="168"/>
      <c r="S40" s="225"/>
      <c r="T40" s="145"/>
      <c r="U40" s="223"/>
      <c r="V40" s="145"/>
    </row>
    <row r="41" spans="1:25" ht="30" customHeight="1" thickBot="1" x14ac:dyDescent="0.3">
      <c r="A41" s="155"/>
      <c r="B41" s="155"/>
      <c r="C41" s="155"/>
      <c r="D41" s="155"/>
      <c r="E41" s="145"/>
      <c r="F41" s="145"/>
      <c r="G41" s="145"/>
      <c r="H41" s="175" t="s">
        <v>32</v>
      </c>
      <c r="I41" s="176"/>
      <c r="J41" s="165" t="s">
        <v>43</v>
      </c>
      <c r="K41" s="176"/>
      <c r="L41" s="165" t="s">
        <v>44</v>
      </c>
      <c r="M41" s="176"/>
      <c r="N41" s="165" t="s">
        <v>6</v>
      </c>
      <c r="O41" s="166"/>
      <c r="P41" s="139" t="s">
        <v>45</v>
      </c>
      <c r="Q41" s="157" t="s">
        <v>51</v>
      </c>
      <c r="R41" s="159" t="s">
        <v>15</v>
      </c>
      <c r="S41" s="225"/>
      <c r="T41" s="145"/>
      <c r="U41" s="223"/>
      <c r="V41" s="145"/>
    </row>
    <row r="42" spans="1:25" ht="54" customHeight="1" thickBot="1" x14ac:dyDescent="0.3">
      <c r="A42" s="156"/>
      <c r="B42" s="156"/>
      <c r="C42" s="156"/>
      <c r="D42" s="156"/>
      <c r="E42" s="146"/>
      <c r="F42" s="146"/>
      <c r="G42" s="146"/>
      <c r="H42" s="13" t="s">
        <v>7</v>
      </c>
      <c r="I42" s="14" t="s">
        <v>8</v>
      </c>
      <c r="J42" s="76" t="s">
        <v>46</v>
      </c>
      <c r="K42" s="14" t="s">
        <v>47</v>
      </c>
      <c r="L42" s="13" t="s">
        <v>48</v>
      </c>
      <c r="M42" s="14" t="s">
        <v>49</v>
      </c>
      <c r="N42" s="13" t="s">
        <v>9</v>
      </c>
      <c r="O42" s="14" t="s">
        <v>10</v>
      </c>
      <c r="P42" s="140"/>
      <c r="Q42" s="158"/>
      <c r="R42" s="160"/>
      <c r="S42" s="226"/>
      <c r="T42" s="146"/>
      <c r="U42" s="223"/>
      <c r="V42" s="146"/>
    </row>
    <row r="43" spans="1:25" s="45" customFormat="1" ht="15" customHeight="1" x14ac:dyDescent="0.35">
      <c r="A43" s="31"/>
      <c r="B43" s="31"/>
      <c r="C43" s="31"/>
      <c r="D43" s="31"/>
      <c r="E43" s="32"/>
      <c r="F43" s="37">
        <f>ROUND(E43/12,2)</f>
        <v>0</v>
      </c>
      <c r="G43" s="37">
        <f>ROUND(E43/12,2)</f>
        <v>0</v>
      </c>
      <c r="H43" s="34"/>
      <c r="I43" s="38">
        <f>ROUND((E43+F43+G43)*H43,2)</f>
        <v>0</v>
      </c>
      <c r="J43" s="34"/>
      <c r="K43" s="38">
        <f t="shared" ref="K43:K57" si="9">+ROUND(J43*E43,2)</f>
        <v>0</v>
      </c>
      <c r="L43" s="34"/>
      <c r="M43" s="38">
        <f t="shared" ref="M43:M57" si="10">+ROUND(L43*E43,2)</f>
        <v>0</v>
      </c>
      <c r="N43" s="35"/>
      <c r="O43" s="38">
        <f>+ROUND((E43+F43+G43+R43)*N43,2)</f>
        <v>0</v>
      </c>
      <c r="P43" s="36"/>
      <c r="Q43" s="77">
        <v>21</v>
      </c>
      <c r="R43" s="38">
        <f>+P43*Q43*11/12</f>
        <v>0</v>
      </c>
      <c r="S43" s="85">
        <f>ROUND(((E43+F43+G43+I43+K43+M43+O43)+R43),2)</f>
        <v>0</v>
      </c>
      <c r="T43" s="94"/>
      <c r="U43" s="42"/>
      <c r="V43" s="39">
        <f>IF(T43="",0,ROUND(T43*$S43,2))</f>
        <v>0</v>
      </c>
    </row>
    <row r="44" spans="1:25" s="45" customFormat="1" ht="15" customHeight="1" x14ac:dyDescent="0.35">
      <c r="A44" s="31"/>
      <c r="B44" s="31"/>
      <c r="C44" s="31"/>
      <c r="D44" s="31"/>
      <c r="E44" s="32"/>
      <c r="F44" s="37">
        <f t="shared" ref="F44:F57" si="11">ROUND(E44/12,2)</f>
        <v>0</v>
      </c>
      <c r="G44" s="37">
        <f t="shared" ref="G44:G57" si="12">ROUND(E44/12,2)</f>
        <v>0</v>
      </c>
      <c r="H44" s="34"/>
      <c r="I44" s="38">
        <f t="shared" ref="I44:I57" si="13">ROUND((E44+F44+G44)*H44,2)</f>
        <v>0</v>
      </c>
      <c r="J44" s="34"/>
      <c r="K44" s="38">
        <f t="shared" si="9"/>
        <v>0</v>
      </c>
      <c r="L44" s="34"/>
      <c r="M44" s="38">
        <f t="shared" si="10"/>
        <v>0</v>
      </c>
      <c r="N44" s="35"/>
      <c r="O44" s="38">
        <f t="shared" ref="O44:O57" si="14">+ROUND((E44+F44+G44+R44)*N44,2)</f>
        <v>0</v>
      </c>
      <c r="P44" s="36"/>
      <c r="Q44" s="79">
        <v>21</v>
      </c>
      <c r="R44" s="38">
        <f t="shared" ref="R44:R57" si="15">+P44*Q44*11/12</f>
        <v>0</v>
      </c>
      <c r="S44" s="85">
        <f t="shared" ref="S44:S57" si="16">ROUND(((E44+F44+G44+I44+K44+M44+O44)+R44),2)</f>
        <v>0</v>
      </c>
      <c r="T44" s="78"/>
      <c r="U44" s="42"/>
      <c r="V44" s="39">
        <f>IF(T44="",0,ROUND(T44*$S44,2))</f>
        <v>0</v>
      </c>
    </row>
    <row r="45" spans="1:25" s="45" customFormat="1" ht="15" customHeight="1" x14ac:dyDescent="0.35">
      <c r="A45" s="33"/>
      <c r="B45" s="33"/>
      <c r="C45" s="33"/>
      <c r="D45" s="33"/>
      <c r="E45" s="32"/>
      <c r="F45" s="37">
        <f t="shared" si="11"/>
        <v>0</v>
      </c>
      <c r="G45" s="37">
        <f t="shared" si="12"/>
        <v>0</v>
      </c>
      <c r="H45" s="80"/>
      <c r="I45" s="38">
        <f t="shared" si="13"/>
        <v>0</v>
      </c>
      <c r="J45" s="80"/>
      <c r="K45" s="38">
        <f t="shared" si="9"/>
        <v>0</v>
      </c>
      <c r="L45" s="80"/>
      <c r="M45" s="38">
        <f t="shared" si="10"/>
        <v>0</v>
      </c>
      <c r="N45" s="35"/>
      <c r="O45" s="38">
        <f t="shared" si="14"/>
        <v>0</v>
      </c>
      <c r="P45" s="36"/>
      <c r="Q45" s="79">
        <v>21</v>
      </c>
      <c r="R45" s="38">
        <f t="shared" si="15"/>
        <v>0</v>
      </c>
      <c r="S45" s="85">
        <f t="shared" si="16"/>
        <v>0</v>
      </c>
      <c r="T45" s="78"/>
      <c r="U45" s="42"/>
      <c r="V45" s="39">
        <f>IF(T45="",0,ROUND(T45*$S45,2))</f>
        <v>0</v>
      </c>
    </row>
    <row r="46" spans="1:25" s="45" customFormat="1" ht="15" customHeight="1" x14ac:dyDescent="0.35">
      <c r="A46" s="31"/>
      <c r="B46" s="31"/>
      <c r="C46" s="31"/>
      <c r="D46" s="31"/>
      <c r="E46" s="32"/>
      <c r="F46" s="37">
        <f t="shared" si="11"/>
        <v>0</v>
      </c>
      <c r="G46" s="37">
        <f t="shared" si="12"/>
        <v>0</v>
      </c>
      <c r="H46" s="34"/>
      <c r="I46" s="38">
        <f t="shared" si="13"/>
        <v>0</v>
      </c>
      <c r="J46" s="34"/>
      <c r="K46" s="38">
        <f t="shared" si="9"/>
        <v>0</v>
      </c>
      <c r="L46" s="34"/>
      <c r="M46" s="38">
        <f t="shared" si="10"/>
        <v>0</v>
      </c>
      <c r="N46" s="35"/>
      <c r="O46" s="38">
        <f>+ROUND((E46+F46+G46+R46)*N46,2)</f>
        <v>0</v>
      </c>
      <c r="P46" s="36"/>
      <c r="Q46" s="77">
        <v>21</v>
      </c>
      <c r="R46" s="38">
        <f t="shared" si="15"/>
        <v>0</v>
      </c>
      <c r="S46" s="85">
        <f t="shared" si="16"/>
        <v>0</v>
      </c>
      <c r="T46" s="78"/>
      <c r="U46" s="42"/>
      <c r="V46" s="39">
        <f>IF(T46="",0,ROUND(T46*$S46,2))</f>
        <v>0</v>
      </c>
    </row>
    <row r="47" spans="1:25" s="45" customFormat="1" ht="15" customHeight="1" x14ac:dyDescent="0.35">
      <c r="A47" s="31"/>
      <c r="B47" s="31"/>
      <c r="C47" s="31"/>
      <c r="D47" s="31"/>
      <c r="E47" s="32"/>
      <c r="F47" s="37">
        <f t="shared" si="11"/>
        <v>0</v>
      </c>
      <c r="G47" s="37">
        <f t="shared" si="12"/>
        <v>0</v>
      </c>
      <c r="H47" s="34"/>
      <c r="I47" s="38">
        <f t="shared" si="13"/>
        <v>0</v>
      </c>
      <c r="J47" s="34"/>
      <c r="K47" s="38">
        <f t="shared" si="9"/>
        <v>0</v>
      </c>
      <c r="L47" s="34"/>
      <c r="M47" s="38">
        <f t="shared" si="10"/>
        <v>0</v>
      </c>
      <c r="N47" s="35"/>
      <c r="O47" s="38">
        <f t="shared" si="14"/>
        <v>0</v>
      </c>
      <c r="P47" s="36"/>
      <c r="Q47" s="79">
        <v>21</v>
      </c>
      <c r="R47" s="38">
        <f t="shared" si="15"/>
        <v>0</v>
      </c>
      <c r="S47" s="85">
        <f t="shared" si="16"/>
        <v>0</v>
      </c>
      <c r="T47" s="78"/>
      <c r="U47" s="42"/>
      <c r="V47" s="39">
        <f>IF(T47="",0,ROUND(T47*$S47,2))</f>
        <v>0</v>
      </c>
    </row>
    <row r="48" spans="1:25" s="45" customFormat="1" ht="15" hidden="1" customHeight="1" x14ac:dyDescent="0.35">
      <c r="A48" s="31"/>
      <c r="B48" s="31"/>
      <c r="C48" s="31"/>
      <c r="D48" s="31"/>
      <c r="E48" s="32"/>
      <c r="F48" s="37">
        <f t="shared" si="11"/>
        <v>0</v>
      </c>
      <c r="G48" s="37">
        <f t="shared" si="12"/>
        <v>0</v>
      </c>
      <c r="H48" s="34"/>
      <c r="I48" s="38">
        <f t="shared" si="13"/>
        <v>0</v>
      </c>
      <c r="J48" s="34"/>
      <c r="K48" s="38">
        <f t="shared" si="9"/>
        <v>0</v>
      </c>
      <c r="L48" s="34"/>
      <c r="M48" s="38">
        <f t="shared" si="10"/>
        <v>0</v>
      </c>
      <c r="N48" s="35"/>
      <c r="O48" s="38">
        <f t="shared" si="14"/>
        <v>0</v>
      </c>
      <c r="P48" s="36"/>
      <c r="Q48" s="79">
        <v>21</v>
      </c>
      <c r="R48" s="38">
        <f t="shared" si="15"/>
        <v>0</v>
      </c>
      <c r="S48" s="85">
        <f t="shared" si="16"/>
        <v>0</v>
      </c>
      <c r="T48" s="78"/>
      <c r="U48" s="42"/>
      <c r="V48" s="39">
        <f t="shared" ref="V48:V54" si="17">IF(T48="",0,ROUND(T48*$S48,2))</f>
        <v>0</v>
      </c>
    </row>
    <row r="49" spans="1:22" s="45" customFormat="1" ht="15" hidden="1" customHeight="1" x14ac:dyDescent="0.35">
      <c r="A49" s="31"/>
      <c r="B49" s="31"/>
      <c r="C49" s="31"/>
      <c r="D49" s="31"/>
      <c r="E49" s="32"/>
      <c r="F49" s="37">
        <f t="shared" si="11"/>
        <v>0</v>
      </c>
      <c r="G49" s="37">
        <f t="shared" si="12"/>
        <v>0</v>
      </c>
      <c r="H49" s="34"/>
      <c r="I49" s="38">
        <f t="shared" si="13"/>
        <v>0</v>
      </c>
      <c r="J49" s="34"/>
      <c r="K49" s="38">
        <f t="shared" si="9"/>
        <v>0</v>
      </c>
      <c r="L49" s="34"/>
      <c r="M49" s="38">
        <f t="shared" si="10"/>
        <v>0</v>
      </c>
      <c r="N49" s="35"/>
      <c r="O49" s="38">
        <f t="shared" si="14"/>
        <v>0</v>
      </c>
      <c r="P49" s="36"/>
      <c r="Q49" s="79">
        <v>21</v>
      </c>
      <c r="R49" s="38">
        <f t="shared" si="15"/>
        <v>0</v>
      </c>
      <c r="S49" s="85">
        <f t="shared" si="16"/>
        <v>0</v>
      </c>
      <c r="T49" s="78"/>
      <c r="U49" s="42"/>
      <c r="V49" s="39">
        <f t="shared" si="17"/>
        <v>0</v>
      </c>
    </row>
    <row r="50" spans="1:22" s="45" customFormat="1" ht="15" hidden="1" customHeight="1" x14ac:dyDescent="0.35">
      <c r="A50" s="31"/>
      <c r="B50" s="31"/>
      <c r="C50" s="31"/>
      <c r="D50" s="31"/>
      <c r="E50" s="32"/>
      <c r="F50" s="37">
        <f t="shared" si="11"/>
        <v>0</v>
      </c>
      <c r="G50" s="37">
        <f t="shared" si="12"/>
        <v>0</v>
      </c>
      <c r="H50" s="34"/>
      <c r="I50" s="38">
        <f t="shared" si="13"/>
        <v>0</v>
      </c>
      <c r="J50" s="34"/>
      <c r="K50" s="38">
        <f t="shared" si="9"/>
        <v>0</v>
      </c>
      <c r="L50" s="34"/>
      <c r="M50" s="38">
        <f t="shared" si="10"/>
        <v>0</v>
      </c>
      <c r="N50" s="35"/>
      <c r="O50" s="38">
        <f t="shared" si="14"/>
        <v>0</v>
      </c>
      <c r="P50" s="36"/>
      <c r="Q50" s="79">
        <v>21</v>
      </c>
      <c r="R50" s="38">
        <f t="shared" si="15"/>
        <v>0</v>
      </c>
      <c r="S50" s="85">
        <f t="shared" si="16"/>
        <v>0</v>
      </c>
      <c r="T50" s="78"/>
      <c r="U50" s="42"/>
      <c r="V50" s="39">
        <f t="shared" si="17"/>
        <v>0</v>
      </c>
    </row>
    <row r="51" spans="1:22" s="45" customFormat="1" ht="15" hidden="1" customHeight="1" x14ac:dyDescent="0.35">
      <c r="A51" s="31"/>
      <c r="B51" s="31"/>
      <c r="C51" s="31"/>
      <c r="D51" s="31"/>
      <c r="E51" s="32"/>
      <c r="F51" s="37">
        <f t="shared" si="11"/>
        <v>0</v>
      </c>
      <c r="G51" s="37">
        <f t="shared" si="12"/>
        <v>0</v>
      </c>
      <c r="H51" s="34"/>
      <c r="I51" s="38">
        <f t="shared" si="13"/>
        <v>0</v>
      </c>
      <c r="J51" s="34"/>
      <c r="K51" s="38">
        <f t="shared" si="9"/>
        <v>0</v>
      </c>
      <c r="L51" s="34"/>
      <c r="M51" s="38">
        <f t="shared" si="10"/>
        <v>0</v>
      </c>
      <c r="N51" s="35"/>
      <c r="O51" s="38">
        <f t="shared" si="14"/>
        <v>0</v>
      </c>
      <c r="P51" s="36"/>
      <c r="Q51" s="79">
        <v>21</v>
      </c>
      <c r="R51" s="38">
        <f t="shared" si="15"/>
        <v>0</v>
      </c>
      <c r="S51" s="85">
        <f t="shared" si="16"/>
        <v>0</v>
      </c>
      <c r="T51" s="78"/>
      <c r="U51" s="42"/>
      <c r="V51" s="39">
        <f t="shared" si="17"/>
        <v>0</v>
      </c>
    </row>
    <row r="52" spans="1:22" s="45" customFormat="1" ht="15" hidden="1" customHeight="1" x14ac:dyDescent="0.35">
      <c r="A52" s="31"/>
      <c r="B52" s="31"/>
      <c r="C52" s="31"/>
      <c r="D52" s="31"/>
      <c r="E52" s="32"/>
      <c r="F52" s="37">
        <f t="shared" si="11"/>
        <v>0</v>
      </c>
      <c r="G52" s="37">
        <f t="shared" si="12"/>
        <v>0</v>
      </c>
      <c r="H52" s="34"/>
      <c r="I52" s="38">
        <f t="shared" si="13"/>
        <v>0</v>
      </c>
      <c r="J52" s="34"/>
      <c r="K52" s="38">
        <f t="shared" si="9"/>
        <v>0</v>
      </c>
      <c r="L52" s="34"/>
      <c r="M52" s="38">
        <f t="shared" si="10"/>
        <v>0</v>
      </c>
      <c r="N52" s="35"/>
      <c r="O52" s="38">
        <f t="shared" si="14"/>
        <v>0</v>
      </c>
      <c r="P52" s="36"/>
      <c r="Q52" s="79">
        <v>21</v>
      </c>
      <c r="R52" s="38">
        <f t="shared" si="15"/>
        <v>0</v>
      </c>
      <c r="S52" s="85">
        <f t="shared" si="16"/>
        <v>0</v>
      </c>
      <c r="T52" s="78"/>
      <c r="U52" s="42"/>
      <c r="V52" s="39">
        <f t="shared" si="17"/>
        <v>0</v>
      </c>
    </row>
    <row r="53" spans="1:22" s="45" customFormat="1" ht="15" hidden="1" customHeight="1" x14ac:dyDescent="0.35">
      <c r="A53" s="31"/>
      <c r="B53" s="31"/>
      <c r="C53" s="31"/>
      <c r="D53" s="31"/>
      <c r="E53" s="32"/>
      <c r="F53" s="37">
        <f t="shared" si="11"/>
        <v>0</v>
      </c>
      <c r="G53" s="37">
        <f t="shared" si="12"/>
        <v>0</v>
      </c>
      <c r="H53" s="34"/>
      <c r="I53" s="38">
        <f t="shared" si="13"/>
        <v>0</v>
      </c>
      <c r="J53" s="34"/>
      <c r="K53" s="38">
        <f t="shared" si="9"/>
        <v>0</v>
      </c>
      <c r="L53" s="34"/>
      <c r="M53" s="38">
        <f t="shared" si="10"/>
        <v>0</v>
      </c>
      <c r="N53" s="35"/>
      <c r="O53" s="38">
        <f t="shared" si="14"/>
        <v>0</v>
      </c>
      <c r="P53" s="36"/>
      <c r="Q53" s="79">
        <v>21</v>
      </c>
      <c r="R53" s="38">
        <f t="shared" si="15"/>
        <v>0</v>
      </c>
      <c r="S53" s="85">
        <f t="shared" si="16"/>
        <v>0</v>
      </c>
      <c r="T53" s="78"/>
      <c r="U53" s="42"/>
      <c r="V53" s="39">
        <f t="shared" si="17"/>
        <v>0</v>
      </c>
    </row>
    <row r="54" spans="1:22" s="45" customFormat="1" ht="15" hidden="1" customHeight="1" x14ac:dyDescent="0.35">
      <c r="A54" s="31"/>
      <c r="B54" s="31"/>
      <c r="C54" s="31"/>
      <c r="D54" s="31"/>
      <c r="E54" s="32"/>
      <c r="F54" s="37">
        <f t="shared" si="11"/>
        <v>0</v>
      </c>
      <c r="G54" s="37">
        <f t="shared" si="12"/>
        <v>0</v>
      </c>
      <c r="H54" s="34"/>
      <c r="I54" s="38">
        <f t="shared" si="13"/>
        <v>0</v>
      </c>
      <c r="J54" s="34"/>
      <c r="K54" s="38">
        <f t="shared" si="9"/>
        <v>0</v>
      </c>
      <c r="L54" s="34"/>
      <c r="M54" s="38">
        <f t="shared" si="10"/>
        <v>0</v>
      </c>
      <c r="N54" s="35"/>
      <c r="O54" s="38">
        <f t="shared" si="14"/>
        <v>0</v>
      </c>
      <c r="P54" s="36"/>
      <c r="Q54" s="79">
        <v>21</v>
      </c>
      <c r="R54" s="38">
        <f t="shared" si="15"/>
        <v>0</v>
      </c>
      <c r="S54" s="85">
        <f t="shared" si="16"/>
        <v>0</v>
      </c>
      <c r="T54" s="78"/>
      <c r="U54" s="42"/>
      <c r="V54" s="39">
        <f t="shared" si="17"/>
        <v>0</v>
      </c>
    </row>
    <row r="55" spans="1:22" s="45" customFormat="1" ht="15" customHeight="1" x14ac:dyDescent="0.35">
      <c r="A55" s="33"/>
      <c r="B55" s="33"/>
      <c r="C55" s="33"/>
      <c r="D55" s="33"/>
      <c r="E55" s="81"/>
      <c r="F55" s="37">
        <f t="shared" si="11"/>
        <v>0</v>
      </c>
      <c r="G55" s="37">
        <f t="shared" si="12"/>
        <v>0</v>
      </c>
      <c r="H55" s="34"/>
      <c r="I55" s="38">
        <f t="shared" si="13"/>
        <v>0</v>
      </c>
      <c r="J55" s="34"/>
      <c r="K55" s="38">
        <f t="shared" si="9"/>
        <v>0</v>
      </c>
      <c r="L55" s="34"/>
      <c r="M55" s="38">
        <f t="shared" si="10"/>
        <v>0</v>
      </c>
      <c r="N55" s="35"/>
      <c r="O55" s="38">
        <f t="shared" si="14"/>
        <v>0</v>
      </c>
      <c r="P55" s="36"/>
      <c r="Q55" s="79">
        <v>21</v>
      </c>
      <c r="R55" s="38">
        <f t="shared" si="15"/>
        <v>0</v>
      </c>
      <c r="S55" s="85">
        <f t="shared" si="16"/>
        <v>0</v>
      </c>
      <c r="T55" s="78"/>
      <c r="U55" s="42"/>
      <c r="V55" s="39">
        <f>IF(T55="",0,ROUND(T55*$S55,2))</f>
        <v>0</v>
      </c>
    </row>
    <row r="56" spans="1:22" s="45" customFormat="1" ht="15" customHeight="1" x14ac:dyDescent="0.35">
      <c r="A56" s="31"/>
      <c r="B56" s="31"/>
      <c r="C56" s="31"/>
      <c r="D56" s="31"/>
      <c r="E56" s="32"/>
      <c r="F56" s="37">
        <f t="shared" si="11"/>
        <v>0</v>
      </c>
      <c r="G56" s="37">
        <f t="shared" si="12"/>
        <v>0</v>
      </c>
      <c r="H56" s="34"/>
      <c r="I56" s="38">
        <f t="shared" si="13"/>
        <v>0</v>
      </c>
      <c r="J56" s="34"/>
      <c r="K56" s="38">
        <f t="shared" si="9"/>
        <v>0</v>
      </c>
      <c r="L56" s="34"/>
      <c r="M56" s="38">
        <f t="shared" si="10"/>
        <v>0</v>
      </c>
      <c r="N56" s="35"/>
      <c r="O56" s="38">
        <f t="shared" si="14"/>
        <v>0</v>
      </c>
      <c r="P56" s="36"/>
      <c r="Q56" s="79">
        <v>21</v>
      </c>
      <c r="R56" s="38">
        <f t="shared" si="15"/>
        <v>0</v>
      </c>
      <c r="S56" s="85">
        <f t="shared" si="16"/>
        <v>0</v>
      </c>
      <c r="T56" s="78"/>
      <c r="U56" s="42"/>
      <c r="V56" s="39">
        <f>IF(T56="",0,ROUND(T56*$S56,2))</f>
        <v>0</v>
      </c>
    </row>
    <row r="57" spans="1:22" s="45" customFormat="1" ht="15" customHeight="1" thickBot="1" x14ac:dyDescent="0.4">
      <c r="A57" s="46"/>
      <c r="B57" s="46"/>
      <c r="C57" s="46"/>
      <c r="D57" s="47"/>
      <c r="E57" s="86"/>
      <c r="F57" s="87">
        <f t="shared" si="11"/>
        <v>0</v>
      </c>
      <c r="G57" s="87">
        <f t="shared" si="12"/>
        <v>0</v>
      </c>
      <c r="H57" s="88"/>
      <c r="I57" s="89">
        <f t="shared" si="13"/>
        <v>0</v>
      </c>
      <c r="J57" s="88"/>
      <c r="K57" s="89">
        <f t="shared" si="9"/>
        <v>0</v>
      </c>
      <c r="L57" s="88"/>
      <c r="M57" s="89">
        <f t="shared" si="10"/>
        <v>0</v>
      </c>
      <c r="N57" s="90"/>
      <c r="O57" s="89">
        <f t="shared" si="14"/>
        <v>0</v>
      </c>
      <c r="P57" s="91"/>
      <c r="Q57" s="92">
        <v>21</v>
      </c>
      <c r="R57" s="89">
        <f t="shared" si="15"/>
        <v>0</v>
      </c>
      <c r="S57" s="93">
        <f t="shared" si="16"/>
        <v>0</v>
      </c>
      <c r="T57" s="82"/>
      <c r="U57" s="42"/>
      <c r="V57" s="39">
        <f>IF(T57="",0,ROUND(T57*$S57,2))</f>
        <v>0</v>
      </c>
    </row>
    <row r="58" spans="1:22" ht="15" customHeight="1" thickBot="1" x14ac:dyDescent="0.3">
      <c r="D58" s="15"/>
      <c r="E58" s="16"/>
      <c r="F58" s="16"/>
      <c r="G58" s="16"/>
      <c r="H58" s="17"/>
      <c r="I58" s="18"/>
      <c r="J58" s="17"/>
      <c r="K58" s="18"/>
      <c r="L58" s="83"/>
      <c r="M58" s="18"/>
      <c r="N58" s="19"/>
      <c r="O58" s="18"/>
      <c r="P58" s="16"/>
      <c r="Q58" s="20"/>
      <c r="R58" s="18"/>
      <c r="S58" s="18"/>
      <c r="T58" s="21"/>
      <c r="U58" s="28"/>
      <c r="V58" s="18"/>
    </row>
    <row r="59" spans="1:22" ht="20.149999999999999" customHeight="1" thickBot="1" x14ac:dyDescent="0.3">
      <c r="A59" s="59" t="s">
        <v>20</v>
      </c>
      <c r="D59" s="22"/>
      <c r="E59" s="23"/>
      <c r="F59" s="23"/>
      <c r="G59" s="23"/>
      <c r="H59" s="24"/>
      <c r="I59" s="25"/>
      <c r="J59" s="24"/>
      <c r="K59" s="25"/>
      <c r="L59" s="84"/>
      <c r="M59" s="161" t="s">
        <v>81</v>
      </c>
      <c r="N59" s="162"/>
      <c r="O59" s="162"/>
      <c r="P59" s="162"/>
      <c r="Q59" s="162"/>
      <c r="R59" s="162"/>
      <c r="S59" s="162"/>
      <c r="T59" s="163"/>
      <c r="U59" s="43"/>
      <c r="V59" s="120">
        <f>SUM(V43:V57)</f>
        <v>0</v>
      </c>
    </row>
    <row r="60" spans="1:22" ht="10.5" customHeight="1" x14ac:dyDescent="0.25">
      <c r="A60" s="169" t="s">
        <v>25</v>
      </c>
      <c r="B60" s="169"/>
      <c r="C60" s="169"/>
      <c r="D60" s="169"/>
      <c r="E60" s="169"/>
      <c r="F60" s="169"/>
      <c r="G60" s="67"/>
      <c r="H60" s="67"/>
      <c r="I60" s="67"/>
      <c r="J60" s="67"/>
      <c r="K60" s="67"/>
      <c r="L60" s="67"/>
      <c r="M60" s="67"/>
      <c r="N60" s="67"/>
      <c r="O60" s="67"/>
      <c r="P60" s="67"/>
      <c r="Q60" s="67"/>
      <c r="R60" s="67"/>
      <c r="S60" s="67"/>
      <c r="T60" s="67"/>
      <c r="U60" s="67"/>
      <c r="V60" s="67"/>
    </row>
    <row r="61" spans="1:22" ht="23.25" customHeight="1" x14ac:dyDescent="0.25">
      <c r="A61" s="169" t="s">
        <v>26</v>
      </c>
      <c r="B61" s="169"/>
      <c r="C61" s="169"/>
      <c r="D61" s="169"/>
      <c r="E61" s="169"/>
      <c r="F61" s="169"/>
      <c r="G61" s="169"/>
      <c r="H61" s="169"/>
      <c r="I61" s="169"/>
      <c r="J61" s="169"/>
      <c r="K61" s="169"/>
      <c r="L61" s="169"/>
      <c r="M61" s="169"/>
      <c r="N61" s="169"/>
      <c r="O61" s="169"/>
      <c r="P61" s="169"/>
      <c r="Q61" s="169"/>
      <c r="R61" s="169"/>
      <c r="S61" s="169"/>
      <c r="T61" s="169"/>
      <c r="U61" s="169"/>
      <c r="V61" s="169"/>
    </row>
    <row r="62" spans="1:22" ht="15" customHeight="1" x14ac:dyDescent="0.25">
      <c r="A62" s="29" t="s">
        <v>27</v>
      </c>
      <c r="B62" s="29"/>
      <c r="C62" s="41"/>
      <c r="D62" s="41"/>
    </row>
    <row r="63" spans="1:22" ht="15" customHeight="1" x14ac:dyDescent="0.25">
      <c r="A63" s="29" t="s">
        <v>50</v>
      </c>
      <c r="B63" s="29"/>
      <c r="C63" s="29"/>
    </row>
    <row r="64" spans="1:22" x14ac:dyDescent="0.25">
      <c r="D64" s="29"/>
    </row>
    <row r="65" spans="1:26" x14ac:dyDescent="0.25">
      <c r="D65" s="29"/>
    </row>
    <row r="66" spans="1:26" x14ac:dyDescent="0.25">
      <c r="D66" s="29"/>
    </row>
    <row r="67" spans="1:26" s="9" customFormat="1" ht="20.149999999999999" customHeight="1" x14ac:dyDescent="0.35">
      <c r="A67" s="143" t="s">
        <v>36</v>
      </c>
      <c r="B67" s="143"/>
      <c r="C67" s="143"/>
      <c r="D67" s="143"/>
      <c r="E67" s="143"/>
      <c r="F67" s="143"/>
      <c r="G67" s="143"/>
      <c r="H67" s="143"/>
      <c r="I67" s="143"/>
      <c r="J67" s="143"/>
      <c r="K67" s="143"/>
      <c r="L67" s="143"/>
      <c r="M67" s="143"/>
      <c r="N67" s="143"/>
      <c r="O67" s="143"/>
      <c r="P67" s="143"/>
      <c r="Q67" s="143"/>
      <c r="R67" s="143"/>
      <c r="S67" s="143"/>
      <c r="T67" s="143"/>
      <c r="U67" s="143"/>
      <c r="V67" s="143"/>
      <c r="W67" s="8"/>
      <c r="Y67" s="10"/>
      <c r="Z67" s="10"/>
    </row>
    <row r="68" spans="1:26" ht="11" thickBot="1" x14ac:dyDescent="0.3"/>
    <row r="69" spans="1:26" ht="25.5" customHeight="1" x14ac:dyDescent="0.25">
      <c r="A69" s="144" t="s">
        <v>83</v>
      </c>
      <c r="B69" s="144" t="s">
        <v>21</v>
      </c>
      <c r="C69" s="144" t="s">
        <v>11</v>
      </c>
      <c r="D69" s="144" t="s">
        <v>13</v>
      </c>
      <c r="E69" s="147" t="s">
        <v>53</v>
      </c>
      <c r="F69" s="148"/>
      <c r="G69" s="147" t="s">
        <v>37</v>
      </c>
      <c r="H69" s="167"/>
      <c r="I69" s="148"/>
      <c r="J69" s="147" t="s">
        <v>56</v>
      </c>
      <c r="K69" s="167"/>
      <c r="L69" s="148"/>
      <c r="M69" s="147" t="s">
        <v>54</v>
      </c>
      <c r="N69" s="148"/>
      <c r="O69" s="147" t="s">
        <v>55</v>
      </c>
      <c r="P69" s="148"/>
      <c r="Q69" s="147" t="s">
        <v>57</v>
      </c>
      <c r="R69" s="148"/>
      <c r="S69" s="144" t="s">
        <v>58</v>
      </c>
      <c r="V69" s="144" t="s">
        <v>59</v>
      </c>
    </row>
    <row r="70" spans="1:26" ht="18.75" customHeight="1" thickBot="1" x14ac:dyDescent="0.3">
      <c r="A70" s="145"/>
      <c r="B70" s="145"/>
      <c r="C70" s="145"/>
      <c r="D70" s="145"/>
      <c r="E70" s="149"/>
      <c r="F70" s="150"/>
      <c r="G70" s="203"/>
      <c r="H70" s="204"/>
      <c r="I70" s="205"/>
      <c r="J70" s="149"/>
      <c r="K70" s="215"/>
      <c r="L70" s="150"/>
      <c r="M70" s="149"/>
      <c r="N70" s="150"/>
      <c r="O70" s="149"/>
      <c r="P70" s="150"/>
      <c r="Q70" s="149"/>
      <c r="R70" s="150"/>
      <c r="S70" s="145"/>
      <c r="V70" s="145"/>
    </row>
    <row r="71" spans="1:26" ht="30" customHeight="1" x14ac:dyDescent="0.25">
      <c r="A71" s="145"/>
      <c r="B71" s="145"/>
      <c r="C71" s="145"/>
      <c r="D71" s="145"/>
      <c r="E71" s="149"/>
      <c r="F71" s="150"/>
      <c r="G71" s="147" t="s">
        <v>52</v>
      </c>
      <c r="H71" s="167"/>
      <c r="I71" s="148"/>
      <c r="J71" s="149"/>
      <c r="K71" s="215"/>
      <c r="L71" s="150"/>
      <c r="M71" s="149"/>
      <c r="N71" s="150"/>
      <c r="O71" s="149"/>
      <c r="P71" s="150"/>
      <c r="Q71" s="149"/>
      <c r="R71" s="150"/>
      <c r="S71" s="145"/>
      <c r="V71" s="145"/>
    </row>
    <row r="72" spans="1:26" ht="54" customHeight="1" thickBot="1" x14ac:dyDescent="0.3">
      <c r="A72" s="146"/>
      <c r="B72" s="146"/>
      <c r="C72" s="146"/>
      <c r="D72" s="146"/>
      <c r="E72" s="151"/>
      <c r="F72" s="152"/>
      <c r="G72" s="151"/>
      <c r="H72" s="168"/>
      <c r="I72" s="152"/>
      <c r="J72" s="151"/>
      <c r="K72" s="168"/>
      <c r="L72" s="152"/>
      <c r="M72" s="151"/>
      <c r="N72" s="152"/>
      <c r="O72" s="151"/>
      <c r="P72" s="152"/>
      <c r="Q72" s="151"/>
      <c r="R72" s="152"/>
      <c r="S72" s="146"/>
      <c r="V72" s="146"/>
    </row>
    <row r="73" spans="1:26" s="45" customFormat="1" ht="15" customHeight="1" x14ac:dyDescent="0.35">
      <c r="A73" s="68"/>
      <c r="B73" s="68"/>
      <c r="C73" s="68"/>
      <c r="D73" s="68"/>
      <c r="E73" s="135"/>
      <c r="F73" s="136"/>
      <c r="G73" s="206"/>
      <c r="H73" s="207"/>
      <c r="I73" s="208"/>
      <c r="J73" s="216"/>
      <c r="K73" s="217"/>
      <c r="L73" s="218"/>
      <c r="M73" s="184">
        <f>E73*J73</f>
        <v>0</v>
      </c>
      <c r="N73" s="185"/>
      <c r="O73" s="190"/>
      <c r="P73" s="191"/>
      <c r="Q73" s="184">
        <f>IF(O73="",0,ROUND(O73*$M73,2))</f>
        <v>0</v>
      </c>
      <c r="R73" s="185"/>
      <c r="S73" s="118"/>
      <c r="V73" s="122">
        <f>Q73+S73</f>
        <v>0</v>
      </c>
    </row>
    <row r="74" spans="1:26" s="45" customFormat="1" ht="15" customHeight="1" x14ac:dyDescent="0.35">
      <c r="A74" s="31"/>
      <c r="B74" s="31"/>
      <c r="C74" s="31"/>
      <c r="D74" s="31"/>
      <c r="E74" s="137"/>
      <c r="F74" s="138"/>
      <c r="G74" s="209"/>
      <c r="H74" s="210"/>
      <c r="I74" s="211"/>
      <c r="J74" s="197"/>
      <c r="K74" s="198"/>
      <c r="L74" s="199"/>
      <c r="M74" s="186">
        <f>IF(I74="",0,ROUND(I74*E74,2))</f>
        <v>0</v>
      </c>
      <c r="N74" s="187"/>
      <c r="O74" s="192"/>
      <c r="P74" s="193"/>
      <c r="Q74" s="186">
        <f>IF(O74="",0,ROUND(O74*$M74,2))</f>
        <v>0</v>
      </c>
      <c r="R74" s="187"/>
      <c r="S74" s="78"/>
      <c r="V74" s="123">
        <f>Q74+S74</f>
        <v>0</v>
      </c>
    </row>
    <row r="75" spans="1:26" s="45" customFormat="1" ht="15" customHeight="1" x14ac:dyDescent="0.35">
      <c r="A75" s="33"/>
      <c r="B75" s="33"/>
      <c r="C75" s="33"/>
      <c r="D75" s="33"/>
      <c r="E75" s="137"/>
      <c r="F75" s="138"/>
      <c r="G75" s="209"/>
      <c r="H75" s="210"/>
      <c r="I75" s="211"/>
      <c r="J75" s="197"/>
      <c r="K75" s="198"/>
      <c r="L75" s="199"/>
      <c r="M75" s="186">
        <f>IF(I75="",0,ROUND(I75*E75,2))</f>
        <v>0</v>
      </c>
      <c r="N75" s="187"/>
      <c r="O75" s="192"/>
      <c r="P75" s="193"/>
      <c r="Q75" s="186">
        <f>IF(O75="",0,ROUND(O75*$M75,2))</f>
        <v>0</v>
      </c>
      <c r="R75" s="187"/>
      <c r="S75" s="78"/>
      <c r="V75" s="123">
        <f>Q75+S75</f>
        <v>0</v>
      </c>
    </row>
    <row r="76" spans="1:26" s="45" customFormat="1" ht="15" customHeight="1" x14ac:dyDescent="0.35">
      <c r="A76" s="31"/>
      <c r="B76" s="31"/>
      <c r="C76" s="31"/>
      <c r="D76" s="31"/>
      <c r="E76" s="137"/>
      <c r="F76" s="138"/>
      <c r="G76" s="209"/>
      <c r="H76" s="210"/>
      <c r="I76" s="211"/>
      <c r="J76" s="197"/>
      <c r="K76" s="198"/>
      <c r="L76" s="199"/>
      <c r="M76" s="186">
        <f>IF(I76="",0,ROUND(I76*E76,2))</f>
        <v>0</v>
      </c>
      <c r="N76" s="187"/>
      <c r="O76" s="192"/>
      <c r="P76" s="193"/>
      <c r="Q76" s="186">
        <f>IF(O76="",0,ROUND(O76*$M76,2))</f>
        <v>0</v>
      </c>
      <c r="R76" s="187"/>
      <c r="S76" s="78"/>
      <c r="V76" s="123">
        <f>Q76+S76</f>
        <v>0</v>
      </c>
    </row>
    <row r="77" spans="1:26" s="45" customFormat="1" ht="15" customHeight="1" thickBot="1" x14ac:dyDescent="0.4">
      <c r="A77" s="46"/>
      <c r="B77" s="46"/>
      <c r="C77" s="46"/>
      <c r="D77" s="46"/>
      <c r="E77" s="182"/>
      <c r="F77" s="183"/>
      <c r="G77" s="212"/>
      <c r="H77" s="213"/>
      <c r="I77" s="214"/>
      <c r="J77" s="200"/>
      <c r="K77" s="201"/>
      <c r="L77" s="202"/>
      <c r="M77" s="188">
        <f>IF(I77="",0,ROUND(I77*E77,2))</f>
        <v>0</v>
      </c>
      <c r="N77" s="189"/>
      <c r="O77" s="194"/>
      <c r="P77" s="195"/>
      <c r="Q77" s="188">
        <f>IF(O77="",0,ROUND(O77*$M77,2))</f>
        <v>0</v>
      </c>
      <c r="R77" s="189"/>
      <c r="S77" s="119"/>
      <c r="V77" s="124">
        <f>Q77+S77</f>
        <v>0</v>
      </c>
    </row>
    <row r="78" spans="1:26" ht="15" customHeight="1" thickBot="1" x14ac:dyDescent="0.3">
      <c r="D78" s="22"/>
      <c r="E78" s="23"/>
      <c r="F78" s="23"/>
      <c r="G78" s="23"/>
      <c r="H78" s="24"/>
      <c r="I78" s="25"/>
      <c r="J78" s="26"/>
      <c r="K78" s="25"/>
      <c r="L78" s="23"/>
      <c r="M78" s="27"/>
      <c r="N78" s="25"/>
      <c r="O78" s="28"/>
      <c r="P78" s="25"/>
      <c r="Q78" s="25"/>
      <c r="R78" s="25"/>
      <c r="S78" s="25"/>
      <c r="T78" s="25"/>
      <c r="U78" s="28"/>
      <c r="V78" s="28"/>
    </row>
    <row r="79" spans="1:26" ht="20.149999999999999" customHeight="1" thickBot="1" x14ac:dyDescent="0.3">
      <c r="A79" s="95" t="s">
        <v>38</v>
      </c>
      <c r="B79" s="69"/>
      <c r="C79" s="69"/>
      <c r="D79" s="22"/>
      <c r="E79" s="23"/>
      <c r="F79" s="23"/>
      <c r="G79" s="23"/>
      <c r="H79" s="24"/>
      <c r="I79" s="25"/>
      <c r="J79" s="26"/>
      <c r="K79" s="126"/>
      <c r="L79" s="126"/>
      <c r="M79" s="126"/>
      <c r="N79" s="161" t="s">
        <v>14</v>
      </c>
      <c r="O79" s="162"/>
      <c r="P79" s="162"/>
      <c r="Q79" s="162"/>
      <c r="R79" s="162"/>
      <c r="S79" s="163"/>
      <c r="T79" s="126"/>
      <c r="U79" s="129"/>
      <c r="V79" s="120">
        <f>SUM(V73:V77)</f>
        <v>0</v>
      </c>
    </row>
    <row r="80" spans="1:26" ht="30.75" customHeight="1" x14ac:dyDescent="0.25">
      <c r="A80" s="174" t="s">
        <v>39</v>
      </c>
      <c r="B80" s="174"/>
      <c r="C80" s="174"/>
      <c r="D80" s="174"/>
      <c r="E80" s="174"/>
      <c r="F80" s="174"/>
      <c r="G80" s="67"/>
      <c r="H80" s="67"/>
      <c r="I80" s="67"/>
      <c r="J80" s="67"/>
      <c r="K80" s="67"/>
    </row>
    <row r="81" spans="1:22" ht="17.25" customHeight="1" thickBot="1" x14ac:dyDescent="0.3">
      <c r="A81" s="70"/>
      <c r="B81" s="70"/>
      <c r="C81" s="70"/>
      <c r="D81" s="70"/>
      <c r="E81" s="70"/>
      <c r="F81" s="70"/>
    </row>
    <row r="82" spans="1:22" ht="30" customHeight="1" thickBot="1" x14ac:dyDescent="0.3">
      <c r="D82" s="44"/>
      <c r="K82" s="173" t="s">
        <v>23</v>
      </c>
      <c r="L82" s="173"/>
      <c r="M82" s="173"/>
      <c r="N82" s="173"/>
      <c r="O82" s="173"/>
      <c r="P82" s="173"/>
      <c r="Q82" s="173"/>
      <c r="R82" s="173"/>
      <c r="S82" s="173"/>
      <c r="T82" s="173"/>
      <c r="U82" s="173"/>
      <c r="V82" s="121">
        <f>SUM(V30+V79+V59)</f>
        <v>0</v>
      </c>
    </row>
    <row r="83" spans="1:22" ht="11" thickBot="1" x14ac:dyDescent="0.3">
      <c r="K83" s="48"/>
      <c r="L83" s="48"/>
      <c r="M83" s="48"/>
      <c r="N83" s="48"/>
      <c r="O83" s="48"/>
      <c r="P83" s="48"/>
      <c r="Q83" s="48"/>
      <c r="R83" s="48"/>
      <c r="S83" s="48"/>
      <c r="T83" s="48"/>
      <c r="U83" s="48"/>
    </row>
    <row r="84" spans="1:22" ht="30" customHeight="1" thickBot="1" x14ac:dyDescent="0.3">
      <c r="D84" s="44"/>
      <c r="K84" s="173" t="s">
        <v>22</v>
      </c>
      <c r="L84" s="173"/>
      <c r="M84" s="173"/>
      <c r="N84" s="173"/>
      <c r="O84" s="173"/>
      <c r="P84" s="173"/>
      <c r="Q84" s="173"/>
      <c r="R84" s="173"/>
      <c r="S84" s="173"/>
      <c r="T84" s="173"/>
      <c r="U84" s="173"/>
      <c r="V84" s="121">
        <f>ROUND(V82*0.4,2)</f>
        <v>0</v>
      </c>
    </row>
    <row r="85" spans="1:22" ht="11" thickBot="1" x14ac:dyDescent="0.3">
      <c r="K85" s="48"/>
      <c r="L85" s="48"/>
      <c r="M85" s="48"/>
      <c r="N85" s="48"/>
      <c r="O85" s="48"/>
      <c r="P85" s="48"/>
      <c r="Q85" s="48"/>
      <c r="R85" s="48"/>
      <c r="S85" s="48"/>
      <c r="T85" s="48"/>
      <c r="U85" s="48"/>
    </row>
    <row r="86" spans="1:22" ht="30" customHeight="1" thickBot="1" x14ac:dyDescent="0.3">
      <c r="D86" s="44"/>
      <c r="K86" s="173" t="s">
        <v>0</v>
      </c>
      <c r="L86" s="173"/>
      <c r="M86" s="173"/>
      <c r="N86" s="173"/>
      <c r="O86" s="173"/>
      <c r="P86" s="173"/>
      <c r="Q86" s="173"/>
      <c r="R86" s="173"/>
      <c r="S86" s="173"/>
      <c r="T86" s="173"/>
      <c r="U86" s="173"/>
      <c r="V86" s="121">
        <f>V82+V84</f>
        <v>0</v>
      </c>
    </row>
    <row r="90" spans="1:22" s="59" customFormat="1" x14ac:dyDescent="0.25">
      <c r="C90" s="60"/>
      <c r="D90" s="60"/>
      <c r="E90" s="60"/>
      <c r="F90" s="60"/>
      <c r="G90" s="60"/>
      <c r="H90" s="60"/>
      <c r="I90" s="60"/>
    </row>
    <row r="91" spans="1:22" s="62" customFormat="1" ht="13.5" customHeight="1" x14ac:dyDescent="0.25">
      <c r="C91" s="61"/>
      <c r="D91" s="61"/>
      <c r="E91" s="61"/>
      <c r="F91" s="61"/>
      <c r="G91" s="61"/>
      <c r="H91" s="61"/>
      <c r="I91" s="61"/>
    </row>
  </sheetData>
  <sheetProtection sort="0" autoFilter="0"/>
  <mergeCells count="106">
    <mergeCell ref="A9:B9"/>
    <mergeCell ref="A11:B11"/>
    <mergeCell ref="C9:V9"/>
    <mergeCell ref="C11:V11"/>
    <mergeCell ref="A60:F60"/>
    <mergeCell ref="A61:V61"/>
    <mergeCell ref="S17:S21"/>
    <mergeCell ref="A15:V15"/>
    <mergeCell ref="U38:U42"/>
    <mergeCell ref="V38:V42"/>
    <mergeCell ref="E39:E42"/>
    <mergeCell ref="F39:F42"/>
    <mergeCell ref="G39:G42"/>
    <mergeCell ref="H39:O40"/>
    <mergeCell ref="P39:R40"/>
    <mergeCell ref="S39:S42"/>
    <mergeCell ref="H41:I41"/>
    <mergeCell ref="J41:K41"/>
    <mergeCell ref="L41:M41"/>
    <mergeCell ref="N41:O41"/>
    <mergeCell ref="P41:P42"/>
    <mergeCell ref="Q41:Q42"/>
    <mergeCell ref="R41:R42"/>
    <mergeCell ref="V17:V21"/>
    <mergeCell ref="D17:D21"/>
    <mergeCell ref="L18:N19"/>
    <mergeCell ref="A7:V7"/>
    <mergeCell ref="V69:V72"/>
    <mergeCell ref="S69:S72"/>
    <mergeCell ref="J76:L76"/>
    <mergeCell ref="J77:L77"/>
    <mergeCell ref="M76:N76"/>
    <mergeCell ref="M77:N77"/>
    <mergeCell ref="G69:I70"/>
    <mergeCell ref="G71:I72"/>
    <mergeCell ref="G73:I73"/>
    <mergeCell ref="G74:I74"/>
    <mergeCell ref="G75:I75"/>
    <mergeCell ref="G76:I76"/>
    <mergeCell ref="G77:I77"/>
    <mergeCell ref="M73:N73"/>
    <mergeCell ref="M74:N74"/>
    <mergeCell ref="M75:N75"/>
    <mergeCell ref="J69:L72"/>
    <mergeCell ref="J73:L73"/>
    <mergeCell ref="J75:L75"/>
    <mergeCell ref="J74:L74"/>
    <mergeCell ref="E75:F75"/>
    <mergeCell ref="Q74:R74"/>
    <mergeCell ref="Q75:R75"/>
    <mergeCell ref="Q76:R76"/>
    <mergeCell ref="Q77:R77"/>
    <mergeCell ref="O69:P72"/>
    <mergeCell ref="O73:P73"/>
    <mergeCell ref="O74:P74"/>
    <mergeCell ref="O75:P75"/>
    <mergeCell ref="O76:P76"/>
    <mergeCell ref="O77:P77"/>
    <mergeCell ref="K86:U86"/>
    <mergeCell ref="K82:U82"/>
    <mergeCell ref="K84:U84"/>
    <mergeCell ref="A80:F80"/>
    <mergeCell ref="F18:F21"/>
    <mergeCell ref="G18:G21"/>
    <mergeCell ref="H20:I20"/>
    <mergeCell ref="P18:P21"/>
    <mergeCell ref="D69:D72"/>
    <mergeCell ref="M69:N72"/>
    <mergeCell ref="A31:V31"/>
    <mergeCell ref="C69:C72"/>
    <mergeCell ref="A36:V36"/>
    <mergeCell ref="A38:A42"/>
    <mergeCell ref="B38:B42"/>
    <mergeCell ref="C38:C42"/>
    <mergeCell ref="D38:D42"/>
    <mergeCell ref="E38:S38"/>
    <mergeCell ref="T38:T42"/>
    <mergeCell ref="E76:F76"/>
    <mergeCell ref="E77:F77"/>
    <mergeCell ref="N79:S79"/>
    <mergeCell ref="N30:T30"/>
    <mergeCell ref="Q69:R72"/>
    <mergeCell ref="E73:F73"/>
    <mergeCell ref="E74:F74"/>
    <mergeCell ref="L20:L21"/>
    <mergeCell ref="E17:N17"/>
    <mergeCell ref="A67:V67"/>
    <mergeCell ref="B69:B72"/>
    <mergeCell ref="A69:A72"/>
    <mergeCell ref="E69:F72"/>
    <mergeCell ref="A17:A21"/>
    <mergeCell ref="M20:M21"/>
    <mergeCell ref="N20:N21"/>
    <mergeCell ref="E18:E21"/>
    <mergeCell ref="M59:T59"/>
    <mergeCell ref="C17:C21"/>
    <mergeCell ref="P17:R17"/>
    <mergeCell ref="B17:B21"/>
    <mergeCell ref="O17:O21"/>
    <mergeCell ref="J20:K20"/>
    <mergeCell ref="H18:K19"/>
    <mergeCell ref="R18:R21"/>
    <mergeCell ref="A32:V32"/>
    <mergeCell ref="T17:T21"/>
    <mergeCell ref="Q18:Q21"/>
    <mergeCell ref="Q73:R73"/>
  </mergeCells>
  <dataValidations count="2">
    <dataValidation type="whole" operator="lessThanOrEqual" allowBlank="1" showInputMessage="1" showErrorMessage="1" error="O nº de horas semanais tem que ser inferior ou igual a 40 horas" sqref="O22:O28" xr:uid="{78A22BED-8C37-4334-8E7B-EC0E38B94CF8}">
      <formula1>40</formula1>
    </dataValidation>
    <dataValidation type="whole" operator="lessThanOrEqual" allowBlank="1" showInputMessage="1" showErrorMessage="1" error="O número de horas mensais afetas à operação não poderá ultrapassar 160 horas" sqref="Q22:Q28" xr:uid="{CE34B3AC-449F-436B-9AF3-FB21C879A9BF}">
      <formula1>160</formula1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paperSize="9" scale="50" orientation="landscape" cellComments="asDisplayed" r:id="rId1"/>
  <headerFooter alignWithMargins="0"/>
  <ignoredErrors>
    <ignoredError sqref="G22" unlockedFormula="1"/>
  </ignoredError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B1C014-B88F-4684-A7C3-1125A4D0E578}">
  <dimension ref="A1:CN37"/>
  <sheetViews>
    <sheetView tabSelected="1" workbookViewId="0">
      <selection activeCell="B46" sqref="B46"/>
    </sheetView>
  </sheetViews>
  <sheetFormatPr defaultRowHeight="14.5" x14ac:dyDescent="0.35"/>
  <cols>
    <col min="1" max="1" width="9.54296875" customWidth="1"/>
    <col min="2" max="2" width="52.453125" customWidth="1"/>
    <col min="3" max="3" width="11.453125" customWidth="1"/>
    <col min="4" max="4" width="10.453125" customWidth="1"/>
    <col min="9" max="9" width="11.453125" customWidth="1"/>
    <col min="10" max="10" width="52.453125" customWidth="1"/>
  </cols>
  <sheetData>
    <row r="1" spans="1:92" s="9" customFormat="1" ht="13.5" customHeight="1" x14ac:dyDescent="0.35">
      <c r="B1" s="8"/>
      <c r="C1" s="8"/>
      <c r="D1" s="8"/>
      <c r="E1" s="8"/>
      <c r="F1" s="8"/>
      <c r="G1" s="8"/>
      <c r="H1" s="8"/>
      <c r="I1" s="8"/>
      <c r="J1" s="8"/>
      <c r="K1" s="8"/>
      <c r="L1" s="40"/>
      <c r="M1" s="8"/>
      <c r="O1" s="10"/>
      <c r="P1" s="10"/>
    </row>
    <row r="2" spans="1:92" s="9" customFormat="1" ht="13.5" customHeight="1" x14ac:dyDescent="0.35">
      <c r="B2" s="8"/>
      <c r="C2" s="8"/>
      <c r="D2" s="8"/>
      <c r="E2" s="8"/>
      <c r="F2" s="8"/>
      <c r="G2" s="8"/>
      <c r="H2" s="8"/>
      <c r="I2" s="8"/>
      <c r="J2" s="8"/>
      <c r="K2" s="8"/>
      <c r="L2" s="40"/>
      <c r="M2" s="8"/>
      <c r="O2" s="10"/>
      <c r="P2" s="10"/>
    </row>
    <row r="3" spans="1:92" s="9" customFormat="1" ht="19.5" customHeight="1" x14ac:dyDescent="0.35">
      <c r="B3" s="8"/>
      <c r="C3" s="8"/>
      <c r="D3" s="8"/>
      <c r="E3" s="8"/>
      <c r="F3" s="8"/>
      <c r="G3" s="8"/>
      <c r="H3" s="8"/>
      <c r="I3" s="8"/>
      <c r="J3" s="8"/>
      <c r="K3" s="8"/>
      <c r="L3" s="40"/>
      <c r="M3" s="8"/>
      <c r="O3" s="10"/>
      <c r="P3" s="10"/>
    </row>
    <row r="4" spans="1:92" s="4" customFormat="1" ht="19.5" customHeight="1" x14ac:dyDescent="0.35">
      <c r="A4" s="196" t="s">
        <v>60</v>
      </c>
      <c r="B4" s="196"/>
      <c r="C4" s="196"/>
      <c r="D4" s="196"/>
      <c r="E4" s="196"/>
      <c r="F4" s="196"/>
      <c r="G4" s="196"/>
      <c r="H4" s="196"/>
      <c r="I4" s="196"/>
      <c r="J4" s="196"/>
      <c r="K4" s="108"/>
      <c r="L4" s="108"/>
      <c r="M4" s="108"/>
      <c r="N4" s="108"/>
      <c r="O4" s="108"/>
      <c r="P4" s="108"/>
      <c r="Q4" s="108"/>
      <c r="R4" s="108"/>
      <c r="S4" s="108"/>
      <c r="T4" s="108"/>
      <c r="U4" s="108"/>
      <c r="V4" s="108"/>
      <c r="W4" s="108"/>
      <c r="X4" s="108"/>
    </row>
    <row r="5" spans="1:92" s="51" customFormat="1" ht="16" thickBot="1" x14ac:dyDescent="0.3">
      <c r="A5" s="49"/>
      <c r="B5" s="49"/>
      <c r="C5" s="49"/>
      <c r="D5" s="49"/>
      <c r="E5" s="49"/>
      <c r="F5" s="49"/>
      <c r="G5" s="49"/>
      <c r="H5" s="49"/>
      <c r="I5" s="49"/>
      <c r="J5" s="49"/>
      <c r="K5" s="50"/>
      <c r="L5" s="52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  <c r="X5" s="50"/>
      <c r="Y5" s="50"/>
      <c r="Z5" s="50"/>
      <c r="AA5" s="50"/>
      <c r="AB5" s="50"/>
      <c r="AC5" s="50"/>
      <c r="AD5" s="50"/>
      <c r="AE5" s="50"/>
      <c r="AF5" s="50"/>
      <c r="AG5" s="50"/>
      <c r="AH5" s="50"/>
      <c r="AI5" s="50"/>
      <c r="AJ5" s="50"/>
      <c r="AK5" s="50"/>
      <c r="AL5" s="50"/>
      <c r="AM5" s="50"/>
      <c r="AN5" s="50"/>
      <c r="AO5" s="50"/>
      <c r="AP5" s="50"/>
      <c r="AQ5" s="50"/>
      <c r="AR5" s="50"/>
      <c r="AS5" s="50"/>
      <c r="AT5" s="50"/>
      <c r="AU5" s="50"/>
      <c r="AV5" s="50"/>
      <c r="AW5" s="50"/>
      <c r="AX5" s="50"/>
      <c r="AY5" s="50"/>
      <c r="AZ5" s="50"/>
      <c r="BA5" s="50"/>
      <c r="BB5" s="50"/>
      <c r="BC5" s="50"/>
      <c r="BD5" s="50"/>
      <c r="BE5" s="50"/>
      <c r="BF5" s="50"/>
      <c r="BG5" s="50"/>
      <c r="BH5" s="50"/>
      <c r="BI5" s="50"/>
      <c r="BJ5" s="50"/>
      <c r="BK5" s="50"/>
      <c r="BL5" s="50"/>
      <c r="BM5" s="50"/>
      <c r="BN5" s="50"/>
      <c r="BO5" s="50"/>
      <c r="BP5" s="50"/>
      <c r="BQ5" s="50"/>
      <c r="BR5" s="50"/>
      <c r="BS5" s="50"/>
      <c r="BT5" s="50"/>
      <c r="BU5" s="50"/>
      <c r="BV5" s="50"/>
      <c r="BW5" s="50"/>
      <c r="BX5" s="50"/>
      <c r="BY5" s="50"/>
      <c r="BZ5" s="50"/>
      <c r="CA5" s="50"/>
      <c r="CB5" s="50"/>
      <c r="CC5" s="50"/>
    </row>
    <row r="6" spans="1:92" s="52" customFormat="1" ht="5.25" customHeight="1" x14ac:dyDescent="0.25">
      <c r="A6" s="100"/>
      <c r="B6" s="116"/>
      <c r="C6" s="101"/>
      <c r="D6" s="101"/>
      <c r="E6" s="101"/>
      <c r="F6" s="101"/>
      <c r="G6" s="101"/>
      <c r="H6" s="101"/>
      <c r="I6" s="101"/>
      <c r="J6" s="101"/>
      <c r="K6" s="101"/>
      <c r="L6" s="102"/>
    </row>
    <row r="7" spans="1:92" s="52" customFormat="1" ht="21.75" customHeight="1" x14ac:dyDescent="0.25">
      <c r="A7" s="219" t="s">
        <v>18</v>
      </c>
      <c r="B7" s="220"/>
      <c r="C7" s="221"/>
      <c r="D7" s="221"/>
      <c r="E7" s="221"/>
      <c r="F7" s="221"/>
      <c r="G7" s="221"/>
      <c r="H7" s="221"/>
      <c r="I7" s="221"/>
      <c r="J7" s="221"/>
      <c r="K7" s="221"/>
      <c r="L7" s="103"/>
    </row>
    <row r="8" spans="1:92" s="52" customFormat="1" ht="6.75" customHeight="1" x14ac:dyDescent="0.3">
      <c r="A8" s="131"/>
      <c r="B8" s="132"/>
      <c r="C8" s="96"/>
      <c r="D8" s="96"/>
      <c r="E8" s="96"/>
      <c r="F8" s="96"/>
      <c r="G8" s="96"/>
      <c r="H8" s="97"/>
      <c r="I8" s="97"/>
      <c r="J8" s="98"/>
      <c r="K8" s="99"/>
      <c r="L8" s="104"/>
      <c r="N8" s="54"/>
    </row>
    <row r="9" spans="1:92" s="52" customFormat="1" ht="21.75" customHeight="1" x14ac:dyDescent="0.25">
      <c r="A9" s="219" t="s">
        <v>82</v>
      </c>
      <c r="B9" s="220"/>
      <c r="C9" s="221"/>
      <c r="D9" s="221"/>
      <c r="E9" s="221"/>
      <c r="F9" s="221"/>
      <c r="G9" s="221"/>
      <c r="H9" s="221"/>
      <c r="I9" s="221"/>
      <c r="J9" s="221"/>
      <c r="K9" s="221"/>
      <c r="L9" s="104"/>
      <c r="N9" s="55"/>
    </row>
    <row r="10" spans="1:92" s="52" customFormat="1" ht="5.25" customHeight="1" thickBot="1" x14ac:dyDescent="0.3">
      <c r="A10" s="133"/>
      <c r="B10" s="134"/>
      <c r="C10" s="106"/>
      <c r="D10" s="106"/>
      <c r="E10" s="106"/>
      <c r="F10" s="106"/>
      <c r="G10" s="106"/>
      <c r="H10" s="106"/>
      <c r="I10" s="106"/>
      <c r="J10" s="106"/>
      <c r="K10" s="106"/>
      <c r="L10" s="107"/>
      <c r="M10" s="53"/>
      <c r="N10" s="55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  <c r="AA10" s="53"/>
      <c r="AB10" s="53"/>
      <c r="AC10" s="53"/>
      <c r="AD10" s="53"/>
      <c r="AE10" s="53"/>
      <c r="AF10" s="53"/>
      <c r="AG10" s="53"/>
      <c r="AH10" s="53"/>
      <c r="AI10" s="53"/>
      <c r="AJ10" s="53"/>
      <c r="AK10" s="53"/>
      <c r="AL10" s="53"/>
      <c r="AM10" s="53"/>
      <c r="AN10" s="53"/>
      <c r="AO10" s="53"/>
      <c r="AP10" s="53"/>
      <c r="AQ10" s="53"/>
      <c r="AR10" s="53"/>
      <c r="AS10" s="53"/>
      <c r="AT10" s="53"/>
      <c r="AU10" s="53"/>
      <c r="AV10" s="53"/>
      <c r="AW10" s="53"/>
      <c r="AX10" s="53"/>
      <c r="AY10" s="53"/>
      <c r="AZ10" s="53"/>
      <c r="BA10" s="53"/>
      <c r="BB10" s="53"/>
      <c r="BC10" s="53"/>
      <c r="BD10" s="53"/>
      <c r="BE10" s="53"/>
      <c r="BF10" s="53"/>
      <c r="BG10" s="53"/>
      <c r="BH10" s="53"/>
      <c r="BI10" s="53"/>
      <c r="BJ10" s="53"/>
      <c r="BK10" s="53"/>
      <c r="BL10" s="53"/>
      <c r="BM10" s="53"/>
      <c r="BN10" s="53"/>
      <c r="BO10" s="53"/>
      <c r="BP10" s="53"/>
      <c r="BQ10" s="53"/>
      <c r="BR10" s="53"/>
      <c r="BS10" s="53"/>
      <c r="BT10" s="53"/>
      <c r="BU10" s="53"/>
      <c r="BV10" s="53"/>
      <c r="BW10" s="53"/>
      <c r="BX10" s="53"/>
      <c r="BY10" s="53"/>
      <c r="BZ10" s="53"/>
      <c r="CA10" s="53"/>
      <c r="CB10" s="53"/>
      <c r="CC10" s="53"/>
      <c r="CD10" s="53"/>
      <c r="CE10" s="53"/>
      <c r="CF10" s="53"/>
      <c r="CG10" s="53"/>
      <c r="CH10" s="53"/>
      <c r="CI10" s="53"/>
      <c r="CJ10" s="53"/>
      <c r="CK10" s="53"/>
      <c r="CL10" s="53"/>
      <c r="CM10" s="53"/>
      <c r="CN10" s="53"/>
    </row>
    <row r="11" spans="1:92" s="4" customFormat="1" ht="19.5" customHeight="1" x14ac:dyDescent="0.35">
      <c r="B11" s="2"/>
      <c r="C11" s="1"/>
      <c r="D11" s="1"/>
      <c r="E11" s="1"/>
      <c r="F11" s="6"/>
      <c r="G11" s="6"/>
      <c r="H11" s="3"/>
      <c r="I11" s="3"/>
      <c r="J11" s="3"/>
      <c r="K11" s="8"/>
      <c r="L11" s="50"/>
      <c r="M11" s="11"/>
      <c r="O11" s="12"/>
      <c r="P11" s="12"/>
    </row>
    <row r="12" spans="1:92" s="9" customFormat="1" ht="18.5" x14ac:dyDescent="0.35">
      <c r="A12" s="63" t="s">
        <v>61</v>
      </c>
      <c r="B12" s="63"/>
      <c r="C12" s="63"/>
      <c r="D12" s="63"/>
      <c r="E12" s="8"/>
      <c r="F12" s="8"/>
      <c r="G12" s="8"/>
      <c r="H12" s="8"/>
      <c r="I12" s="63" t="s">
        <v>62</v>
      </c>
      <c r="J12" s="63"/>
      <c r="K12" s="63"/>
      <c r="L12" s="63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C12" s="10"/>
      <c r="AD12" s="10"/>
    </row>
    <row r="14" spans="1:92" ht="26" x14ac:dyDescent="0.35">
      <c r="A14" s="109" t="s">
        <v>63</v>
      </c>
      <c r="B14" s="109" t="s">
        <v>64</v>
      </c>
      <c r="C14" s="109" t="s">
        <v>65</v>
      </c>
      <c r="D14" s="109" t="s">
        <v>66</v>
      </c>
      <c r="I14" s="109" t="s">
        <v>67</v>
      </c>
      <c r="J14" s="109" t="s">
        <v>68</v>
      </c>
      <c r="K14" s="109" t="s">
        <v>65</v>
      </c>
      <c r="L14" s="109" t="s">
        <v>66</v>
      </c>
    </row>
    <row r="15" spans="1:92" x14ac:dyDescent="0.35">
      <c r="A15" s="110"/>
      <c r="B15" s="110"/>
      <c r="C15" s="110"/>
      <c r="D15" s="110"/>
      <c r="I15" s="110"/>
      <c r="J15" s="110"/>
      <c r="K15" s="110"/>
      <c r="L15" s="110"/>
    </row>
    <row r="16" spans="1:92" x14ac:dyDescent="0.35">
      <c r="A16" s="110"/>
      <c r="B16" s="110"/>
      <c r="C16" s="110"/>
      <c r="D16" s="110"/>
      <c r="I16" s="110"/>
      <c r="J16" s="110"/>
      <c r="K16" s="110"/>
      <c r="L16" s="110"/>
    </row>
    <row r="17" spans="1:14" x14ac:dyDescent="0.35">
      <c r="A17" s="110"/>
      <c r="B17" s="110"/>
      <c r="C17" s="110"/>
      <c r="D17" s="110"/>
      <c r="I17" s="110"/>
      <c r="J17" s="110"/>
      <c r="K17" s="110"/>
      <c r="L17" s="110"/>
    </row>
    <row r="18" spans="1:14" x14ac:dyDescent="0.35">
      <c r="A18" s="110"/>
      <c r="B18" s="110"/>
      <c r="C18" s="110"/>
      <c r="D18" s="110"/>
      <c r="I18" s="110"/>
      <c r="J18" s="110"/>
      <c r="K18" s="110"/>
      <c r="L18" s="110"/>
    </row>
    <row r="19" spans="1:14" x14ac:dyDescent="0.35">
      <c r="A19" s="110"/>
      <c r="B19" s="110"/>
      <c r="C19" s="110"/>
      <c r="D19" s="110"/>
      <c r="I19" s="110"/>
      <c r="J19" s="110"/>
      <c r="K19" s="110"/>
      <c r="L19" s="110"/>
    </row>
    <row r="20" spans="1:14" x14ac:dyDescent="0.35">
      <c r="A20" s="110"/>
      <c r="B20" s="110"/>
      <c r="C20" s="110"/>
      <c r="D20" s="110"/>
      <c r="I20" s="110"/>
      <c r="J20" s="110"/>
      <c r="K20" s="110"/>
      <c r="L20" s="110"/>
    </row>
    <row r="21" spans="1:14" x14ac:dyDescent="0.35">
      <c r="A21" s="110"/>
      <c r="B21" s="110"/>
      <c r="C21" s="110"/>
      <c r="D21" s="110"/>
      <c r="I21" s="110"/>
      <c r="J21" s="110"/>
      <c r="K21" s="110"/>
      <c r="L21" s="110"/>
    </row>
    <row r="22" spans="1:14" x14ac:dyDescent="0.35">
      <c r="A22" s="110"/>
      <c r="B22" s="110"/>
      <c r="C22" s="110"/>
      <c r="D22" s="110"/>
      <c r="I22" s="110"/>
      <c r="J22" s="110"/>
      <c r="K22" s="110"/>
      <c r="L22" s="110"/>
    </row>
    <row r="23" spans="1:14" s="54" customFormat="1" ht="20.25" customHeight="1" x14ac:dyDescent="0.35">
      <c r="A23" s="227" t="s">
        <v>69</v>
      </c>
      <c r="B23" s="227"/>
      <c r="C23" s="111">
        <f>SUM(C15:C22)</f>
        <v>0</v>
      </c>
      <c r="D23" s="111">
        <f>SUM(D15:D22)</f>
        <v>0</v>
      </c>
      <c r="E23"/>
      <c r="F23"/>
      <c r="G23"/>
      <c r="H23"/>
      <c r="I23" s="227" t="s">
        <v>69</v>
      </c>
      <c r="J23" s="227"/>
      <c r="K23" s="111">
        <f>SUM(K15:K22)</f>
        <v>0</v>
      </c>
      <c r="L23" s="111">
        <f>SUM(L15:L22)</f>
        <v>0</v>
      </c>
    </row>
    <row r="24" spans="1:14" s="56" customFormat="1" ht="5.25" customHeight="1" x14ac:dyDescent="0.35">
      <c r="A24" s="57"/>
      <c r="B24" s="57"/>
      <c r="C24" s="57"/>
      <c r="D24" s="57"/>
      <c r="E24"/>
      <c r="F24"/>
      <c r="G24"/>
      <c r="H24"/>
      <c r="I24"/>
      <c r="J24" s="58"/>
      <c r="K24" s="57"/>
      <c r="L24" s="57"/>
      <c r="N24" s="62"/>
    </row>
    <row r="25" spans="1:14" s="56" customFormat="1" x14ac:dyDescent="0.35">
      <c r="A25" s="57"/>
      <c r="B25" s="57"/>
      <c r="C25" s="57"/>
      <c r="D25" s="57"/>
      <c r="E25"/>
      <c r="F25"/>
      <c r="G25"/>
      <c r="H25"/>
      <c r="I25"/>
      <c r="J25" s="58"/>
      <c r="K25" s="57"/>
      <c r="L25" s="57"/>
      <c r="N25" s="62"/>
    </row>
    <row r="27" spans="1:14" ht="18.5" x14ac:dyDescent="0.35">
      <c r="A27" s="143" t="s">
        <v>70</v>
      </c>
      <c r="B27" s="143"/>
      <c r="C27" s="143"/>
      <c r="D27" s="143"/>
      <c r="E27" s="143"/>
      <c r="F27" s="143"/>
      <c r="G27" s="143"/>
      <c r="H27" s="143"/>
      <c r="I27" s="143"/>
    </row>
    <row r="29" spans="1:14" ht="51" customHeight="1" x14ac:dyDescent="0.35">
      <c r="A29" s="228" t="s">
        <v>71</v>
      </c>
      <c r="B29" s="229"/>
      <c r="C29" s="112">
        <v>2022</v>
      </c>
      <c r="D29" s="112">
        <v>2023</v>
      </c>
      <c r="E29" s="112">
        <v>2024</v>
      </c>
      <c r="F29" s="112">
        <v>2025</v>
      </c>
      <c r="G29" s="112">
        <v>2026</v>
      </c>
      <c r="H29" s="112">
        <v>2027</v>
      </c>
      <c r="I29" s="112" t="s">
        <v>69</v>
      </c>
    </row>
    <row r="30" spans="1:14" x14ac:dyDescent="0.35">
      <c r="A30" s="230" t="s">
        <v>72</v>
      </c>
      <c r="B30" s="231"/>
      <c r="C30" s="113"/>
      <c r="D30" s="113"/>
      <c r="E30" s="113"/>
      <c r="F30" s="113"/>
      <c r="G30" s="113"/>
      <c r="H30" s="113"/>
      <c r="I30" s="114">
        <f t="shared" ref="I30:I37" si="0">C30+D30+E30+F30+G30+H30</f>
        <v>0</v>
      </c>
    </row>
    <row r="31" spans="1:14" x14ac:dyDescent="0.35">
      <c r="A31" s="230" t="s">
        <v>73</v>
      </c>
      <c r="B31" s="231"/>
      <c r="C31" s="113"/>
      <c r="D31" s="113"/>
      <c r="E31" s="113"/>
      <c r="F31" s="113"/>
      <c r="G31" s="113"/>
      <c r="H31" s="113"/>
      <c r="I31" s="114">
        <f t="shared" si="0"/>
        <v>0</v>
      </c>
    </row>
    <row r="32" spans="1:14" x14ac:dyDescent="0.35">
      <c r="A32" s="227" t="s">
        <v>69</v>
      </c>
      <c r="B32" s="227"/>
      <c r="C32" s="115">
        <f t="shared" ref="C32:H32" si="1">SUM(C30:C31)</f>
        <v>0</v>
      </c>
      <c r="D32" s="115">
        <f t="shared" si="1"/>
        <v>0</v>
      </c>
      <c r="E32" s="115">
        <f t="shared" si="1"/>
        <v>0</v>
      </c>
      <c r="F32" s="115">
        <f t="shared" si="1"/>
        <v>0</v>
      </c>
      <c r="G32" s="115">
        <f t="shared" si="1"/>
        <v>0</v>
      </c>
      <c r="H32" s="115">
        <f t="shared" si="1"/>
        <v>0</v>
      </c>
      <c r="I32" s="115">
        <f t="shared" si="0"/>
        <v>0</v>
      </c>
    </row>
    <row r="33" spans="1:9" x14ac:dyDescent="0.35">
      <c r="A33" s="230" t="s">
        <v>74</v>
      </c>
      <c r="B33" s="231"/>
      <c r="C33" s="113">
        <f t="shared" ref="C33:H33" si="2">C32*0.85</f>
        <v>0</v>
      </c>
      <c r="D33" s="113">
        <f t="shared" si="2"/>
        <v>0</v>
      </c>
      <c r="E33" s="113">
        <f t="shared" si="2"/>
        <v>0</v>
      </c>
      <c r="F33" s="113">
        <f t="shared" si="2"/>
        <v>0</v>
      </c>
      <c r="G33" s="113">
        <f t="shared" si="2"/>
        <v>0</v>
      </c>
      <c r="H33" s="113">
        <f t="shared" si="2"/>
        <v>0</v>
      </c>
      <c r="I33" s="114">
        <f t="shared" si="0"/>
        <v>0</v>
      </c>
    </row>
    <row r="34" spans="1:9" x14ac:dyDescent="0.35">
      <c r="A34" s="230" t="s">
        <v>75</v>
      </c>
      <c r="B34" s="231"/>
      <c r="C34" s="113">
        <f t="shared" ref="C34:H34" si="3">C32*0.15</f>
        <v>0</v>
      </c>
      <c r="D34" s="113">
        <f t="shared" si="3"/>
        <v>0</v>
      </c>
      <c r="E34" s="113">
        <f t="shared" si="3"/>
        <v>0</v>
      </c>
      <c r="F34" s="113">
        <f t="shared" si="3"/>
        <v>0</v>
      </c>
      <c r="G34" s="113">
        <f t="shared" si="3"/>
        <v>0</v>
      </c>
      <c r="H34" s="113">
        <f t="shared" si="3"/>
        <v>0</v>
      </c>
      <c r="I34" s="114">
        <f t="shared" si="0"/>
        <v>0</v>
      </c>
    </row>
    <row r="35" spans="1:9" x14ac:dyDescent="0.35">
      <c r="A35" s="230" t="s">
        <v>76</v>
      </c>
      <c r="B35" s="231"/>
      <c r="C35" s="113"/>
      <c r="D35" s="113"/>
      <c r="E35" s="113"/>
      <c r="F35" s="113"/>
      <c r="G35" s="113"/>
      <c r="H35" s="113"/>
      <c r="I35" s="114">
        <f t="shared" si="0"/>
        <v>0</v>
      </c>
    </row>
    <row r="36" spans="1:9" x14ac:dyDescent="0.35">
      <c r="A36" s="230" t="s">
        <v>77</v>
      </c>
      <c r="B36" s="231"/>
      <c r="C36" s="113"/>
      <c r="D36" s="113"/>
      <c r="E36" s="113"/>
      <c r="F36" s="113"/>
      <c r="G36" s="113"/>
      <c r="H36" s="113"/>
      <c r="I36" s="114">
        <f t="shared" si="0"/>
        <v>0</v>
      </c>
    </row>
    <row r="37" spans="1:9" x14ac:dyDescent="0.35">
      <c r="A37" s="227" t="s">
        <v>69</v>
      </c>
      <c r="B37" s="227"/>
      <c r="C37" s="111">
        <f t="shared" ref="C37:H37" si="4">C33+C34</f>
        <v>0</v>
      </c>
      <c r="D37" s="111">
        <f t="shared" si="4"/>
        <v>0</v>
      </c>
      <c r="E37" s="111">
        <f t="shared" si="4"/>
        <v>0</v>
      </c>
      <c r="F37" s="111">
        <f t="shared" si="4"/>
        <v>0</v>
      </c>
      <c r="G37" s="111">
        <f t="shared" si="4"/>
        <v>0</v>
      </c>
      <c r="H37" s="111">
        <f t="shared" si="4"/>
        <v>0</v>
      </c>
      <c r="I37" s="115">
        <f t="shared" si="0"/>
        <v>0</v>
      </c>
    </row>
  </sheetData>
  <mergeCells count="17">
    <mergeCell ref="A37:B37"/>
    <mergeCell ref="A23:B23"/>
    <mergeCell ref="I23:J23"/>
    <mergeCell ref="A27:I27"/>
    <mergeCell ref="A29:B29"/>
    <mergeCell ref="A30:B30"/>
    <mergeCell ref="A31:B31"/>
    <mergeCell ref="A32:B32"/>
    <mergeCell ref="A33:B33"/>
    <mergeCell ref="A34:B34"/>
    <mergeCell ref="A35:B35"/>
    <mergeCell ref="A36:B36"/>
    <mergeCell ref="A4:J4"/>
    <mergeCell ref="A7:B7"/>
    <mergeCell ref="A9:B9"/>
    <mergeCell ref="C7:K7"/>
    <mergeCell ref="C9:K9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2</vt:i4>
      </vt:variant>
      <vt:variant>
        <vt:lpstr>Intervalos com Nome</vt:lpstr>
      </vt:variant>
      <vt:variant>
        <vt:i4>2</vt:i4>
      </vt:variant>
    </vt:vector>
  </HeadingPairs>
  <TitlesOfParts>
    <vt:vector size="4" baseType="lpstr">
      <vt:lpstr>Orçamento_Tx 40%</vt:lpstr>
      <vt:lpstr>Quadros-resumo</vt:lpstr>
      <vt:lpstr>'Quadros-resumo'!Área_de_Impressão</vt:lpstr>
      <vt:lpstr>'Orçamento_Tx 40%'!Títulos_de_Impressão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UserEmpis</dc:creator>
  <cp:lastModifiedBy>ST Pessoas</cp:lastModifiedBy>
  <cp:lastPrinted>2026-03-25T16:06:38Z</cp:lastPrinted>
  <dcterms:created xsi:type="dcterms:W3CDTF">2018-03-23T12:26:06Z</dcterms:created>
  <dcterms:modified xsi:type="dcterms:W3CDTF">2026-06-30T11:02:06Z</dcterms:modified>
</cp:coreProperties>
</file>