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W:\N2020_STEQIS\1_Tipologias\2030_Planos Intermunicipais Inclusão\Republicação_novembro24\Versão CD 21nov\"/>
    </mc:Choice>
  </mc:AlternateContent>
  <xr:revisionPtr revIDLastSave="0" documentId="13_ncr:1_{7D1D9B56-B800-49EC-AD5E-A56E7659098F}" xr6:coauthVersionLast="47" xr6:coauthVersionMax="47" xr10:uidLastSave="{00000000-0000-0000-0000-000000000000}"/>
  <bookViews>
    <workbookView xWindow="28680" yWindow="-4635" windowWidth="29040" windowHeight="15720" xr2:uid="{00000000-000D-0000-FFFF-FFFF00000000}"/>
  </bookViews>
  <sheets>
    <sheet name="Orçamento_Tx 40%" sheetId="3" r:id="rId1"/>
    <sheet name="Orçamento_Tx 23%" sheetId="5" r:id="rId2"/>
    <sheet name="Quadros-resumo" sheetId="7" r:id="rId3"/>
  </sheets>
  <externalReferences>
    <externalReference r:id="rId4"/>
  </externalReferences>
  <definedNames>
    <definedName name="Analise_por">[1]Referências!$B$56:$B$57</definedName>
    <definedName name="antonia">[1]Referências!#REF!</definedName>
    <definedName name="Categoria_Profissional" localSheetId="1">[1]Referências!#REF!</definedName>
    <definedName name="Categoria_Profissional" localSheetId="0">[1]Referências!#REF!</definedName>
    <definedName name="Categoria_Profissional">[1]Referências!#REF!</definedName>
    <definedName name="Criterio_Corte">[1]Referências!$B$69:$B$78</definedName>
    <definedName name="Criterio_Seleccao">[1]Referências!$B$87:$B$100</definedName>
    <definedName name="Dim_Empresa" localSheetId="1">[1]Referências!#REF!</definedName>
    <definedName name="Dim_Empresa" localSheetId="0">[1]Referências!#REF!</definedName>
    <definedName name="Dim_Empresa">[1]Referências!#REF!</definedName>
    <definedName name="Dimensao_Empresa" localSheetId="1">[1]Referências!#REF!</definedName>
    <definedName name="Dimensao_Empresa" localSheetId="0">[1]Referências!#REF!</definedName>
    <definedName name="Dimensao_Empresa">[1]Referências!#REF!</definedName>
    <definedName name="Fornecedor_Estrangeiro">[1]Referências!$B$51:$B$52</definedName>
    <definedName name="Habilitacoes" localSheetId="1">[1]Referências!#REF!</definedName>
    <definedName name="Habilitacoes" localSheetId="0">[1]Referências!#REF!</definedName>
    <definedName name="Habilitacoes">[1]Referências!#REF!</definedName>
    <definedName name="Julho">[1]Referências!#REF!</definedName>
    <definedName name="luis">[1]Referências!#REF!</definedName>
    <definedName name="Maio">[1]Referências!#REF!</definedName>
    <definedName name="maria">[1]Referências!#REF!</definedName>
    <definedName name="Organismo_Responsavel">[1]Referências!$B$82:$B$83</definedName>
    <definedName name="Parecer">[1]Referências!$B$61:$B$65</definedName>
    <definedName name="Situacao_Formando" localSheetId="1">[1]Referências!#REF!</definedName>
    <definedName name="Situacao_Formando" localSheetId="0">[1]Referências!#REF!</definedName>
    <definedName name="Situacao_Formando">[1]Referências!#REF!</definedName>
    <definedName name="SubRubricas">[1]Referências!$B$5:$B$25</definedName>
    <definedName name="Tipo_Doc_Desp">[1]Referências!$B$33:$B$38</definedName>
    <definedName name="Tipo_Doc_Pag">[1]Referências!$B$42:$B$47</definedName>
    <definedName name="Tipo_Formando" localSheetId="1">[1]Referências!#REF!</definedName>
    <definedName name="Tipo_Formando" localSheetId="0">[1]Referências!#REF!</definedName>
    <definedName name="Tipo_Formando">[1]Referências!#REF!</definedName>
    <definedName name="Tipos_Ent_Formadora" localSheetId="1">[1]Referências!#REF!</definedName>
    <definedName name="Tipos_Ent_Formadora" localSheetId="0">[1]Referências!#REF!</definedName>
    <definedName name="Tipos_Ent_Formadora">[1]Referências!#REF!</definedName>
    <definedName name="_xlnm.Print_Titles" localSheetId="1">'Orçamento_Tx 23%'!$5:$7</definedName>
    <definedName name="_xlnm.Print_Titles" localSheetId="0">'Orçamento_Tx 40%'!$5:$7</definedName>
    <definedName name="Vinculo" localSheetId="1">[1]Referências!#REF!</definedName>
    <definedName name="Vinculo" localSheetId="0">[1]Referências!#REF!</definedName>
    <definedName name="Vinculo">[1]Referências!#REF!</definedName>
    <definedName name="Vinculo_Laboral" localSheetId="1">[1]Referências!#REF!</definedName>
    <definedName name="Vinculo_Laboral" localSheetId="0">[1]Referências!#REF!</definedName>
    <definedName name="Vinculo_Laboral">[1]Referências!#REF!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8" i="3" l="1"/>
  <c r="V27" i="3"/>
  <c r="V26" i="3"/>
  <c r="V25" i="3"/>
  <c r="V24" i="3"/>
  <c r="V23" i="3"/>
  <c r="V22" i="3"/>
  <c r="V47" i="3"/>
  <c r="V44" i="3"/>
  <c r="V59" i="3" s="1"/>
  <c r="V43" i="3"/>
  <c r="O43" i="3"/>
  <c r="N45" i="3"/>
  <c r="N44" i="3"/>
  <c r="N43" i="3"/>
  <c r="K56" i="3"/>
  <c r="O56" i="3" s="1"/>
  <c r="K57" i="3"/>
  <c r="O57" i="3" s="1"/>
  <c r="K55" i="3"/>
  <c r="O55" i="3" s="1"/>
  <c r="K47" i="3"/>
  <c r="O47" i="3" s="1"/>
  <c r="K46" i="3"/>
  <c r="K45" i="3"/>
  <c r="O45" i="3" s="1"/>
  <c r="K44" i="3"/>
  <c r="K43" i="3"/>
  <c r="I43" i="3"/>
  <c r="G44" i="3"/>
  <c r="G43" i="3"/>
  <c r="F44" i="3"/>
  <c r="F43" i="3"/>
  <c r="K22" i="3"/>
  <c r="O46" i="3"/>
  <c r="O48" i="3"/>
  <c r="O49" i="3"/>
  <c r="O50" i="3"/>
  <c r="O51" i="3"/>
  <c r="O52" i="3"/>
  <c r="O53" i="3"/>
  <c r="O54" i="3"/>
  <c r="N27" i="3"/>
  <c r="N26" i="3"/>
  <c r="N25" i="3"/>
  <c r="N24" i="3"/>
  <c r="N23" i="3"/>
  <c r="N22" i="3"/>
  <c r="K48" i="3"/>
  <c r="K49" i="3"/>
  <c r="K50" i="3"/>
  <c r="K51" i="3"/>
  <c r="K52" i="3"/>
  <c r="K53" i="3"/>
  <c r="K54" i="3"/>
  <c r="O44" i="3" l="1"/>
  <c r="I55" i="3"/>
  <c r="I47" i="3"/>
  <c r="I46" i="3"/>
  <c r="I45" i="3"/>
  <c r="I44" i="3"/>
  <c r="V82" i="3"/>
  <c r="V30" i="3"/>
  <c r="S22" i="3"/>
  <c r="V57" i="3"/>
  <c r="N57" i="3"/>
  <c r="G57" i="3"/>
  <c r="F57" i="3"/>
  <c r="V56" i="3"/>
  <c r="N56" i="3"/>
  <c r="G56" i="3"/>
  <c r="F56" i="3"/>
  <c r="V55" i="3"/>
  <c r="N55" i="3"/>
  <c r="G55" i="3"/>
  <c r="F55" i="3"/>
  <c r="V54" i="3"/>
  <c r="N54" i="3"/>
  <c r="G54" i="3"/>
  <c r="F54" i="3"/>
  <c r="V53" i="3"/>
  <c r="N53" i="3"/>
  <c r="G53" i="3"/>
  <c r="F53" i="3"/>
  <c r="V52" i="3"/>
  <c r="N52" i="3"/>
  <c r="G52" i="3"/>
  <c r="F52" i="3"/>
  <c r="V51" i="3"/>
  <c r="N51" i="3"/>
  <c r="G51" i="3"/>
  <c r="F51" i="3"/>
  <c r="V50" i="3"/>
  <c r="N50" i="3"/>
  <c r="G50" i="3"/>
  <c r="F50" i="3"/>
  <c r="V49" i="3"/>
  <c r="N49" i="3"/>
  <c r="G49" i="3"/>
  <c r="F49" i="3"/>
  <c r="V48" i="3"/>
  <c r="N48" i="3"/>
  <c r="G48" i="3"/>
  <c r="F48" i="3"/>
  <c r="N47" i="3"/>
  <c r="G47" i="3"/>
  <c r="F47" i="3"/>
  <c r="V46" i="3"/>
  <c r="N46" i="3"/>
  <c r="G46" i="3"/>
  <c r="F46" i="3"/>
  <c r="V45" i="3"/>
  <c r="G45" i="3"/>
  <c r="F45" i="3"/>
  <c r="I34" i="7"/>
  <c r="I33" i="7"/>
  <c r="H32" i="7"/>
  <c r="H30" i="7"/>
  <c r="H31" i="7" s="1"/>
  <c r="G30" i="7"/>
  <c r="G32" i="7" s="1"/>
  <c r="F30" i="7"/>
  <c r="F32" i="7" s="1"/>
  <c r="E30" i="7"/>
  <c r="E32" i="7" s="1"/>
  <c r="D30" i="7"/>
  <c r="D31" i="7" s="1"/>
  <c r="C30" i="7"/>
  <c r="C31" i="7" s="1"/>
  <c r="I29" i="7"/>
  <c r="I28" i="7"/>
  <c r="L21" i="7"/>
  <c r="K21" i="7"/>
  <c r="D21" i="7"/>
  <c r="C21" i="7"/>
  <c r="I30" i="5"/>
  <c r="I29" i="5"/>
  <c r="I28" i="5"/>
  <c r="I27" i="5"/>
  <c r="I26" i="5"/>
  <c r="I25" i="5"/>
  <c r="I24" i="5"/>
  <c r="I23" i="5"/>
  <c r="I22" i="5"/>
  <c r="I21" i="5"/>
  <c r="H36" i="5"/>
  <c r="G36" i="5"/>
  <c r="M76" i="3"/>
  <c r="Q76" i="3" s="1"/>
  <c r="V76" i="3" s="1"/>
  <c r="V85" i="3" l="1"/>
  <c r="I51" i="3"/>
  <c r="I54" i="3"/>
  <c r="I50" i="3"/>
  <c r="I49" i="3"/>
  <c r="I53" i="3"/>
  <c r="I57" i="3"/>
  <c r="I52" i="3"/>
  <c r="I48" i="3"/>
  <c r="I56" i="3"/>
  <c r="H35" i="7"/>
  <c r="E31" i="7"/>
  <c r="F31" i="7"/>
  <c r="I31" i="7" s="1"/>
  <c r="G31" i="7"/>
  <c r="G35" i="7" s="1"/>
  <c r="E35" i="7"/>
  <c r="C32" i="7"/>
  <c r="C35" i="7" s="1"/>
  <c r="I30" i="7"/>
  <c r="D32" i="7"/>
  <c r="D35" i="7" s="1"/>
  <c r="V87" i="3" l="1"/>
  <c r="V89" i="3" s="1"/>
  <c r="F35" i="7"/>
  <c r="I35" i="7"/>
  <c r="I32" i="7"/>
  <c r="S23" i="3" l="1"/>
  <c r="S24" i="3"/>
  <c r="S25" i="3"/>
  <c r="S26" i="3"/>
  <c r="S27" i="3"/>
  <c r="S28" i="3"/>
  <c r="M77" i="3" l="1"/>
  <c r="M78" i="3"/>
  <c r="M79" i="3"/>
  <c r="M80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N28" i="3"/>
  <c r="P22" i="3"/>
  <c r="R22" i="3" s="1"/>
  <c r="I28" i="3" l="1"/>
  <c r="I22" i="3"/>
  <c r="I24" i="3"/>
  <c r="K24" i="3"/>
  <c r="I25" i="3"/>
  <c r="I23" i="3"/>
  <c r="K26" i="3"/>
  <c r="K28" i="3"/>
  <c r="K27" i="3"/>
  <c r="I27" i="3"/>
  <c r="I26" i="3"/>
  <c r="K25" i="3"/>
  <c r="K23" i="3"/>
  <c r="I31" i="5"/>
  <c r="I32" i="5"/>
  <c r="I33" i="5"/>
  <c r="I34" i="5"/>
  <c r="I35" i="5"/>
  <c r="I36" i="5" l="1"/>
  <c r="I38" i="5" s="1"/>
  <c r="Q78" i="3"/>
  <c r="V78" i="3" s="1"/>
  <c r="Q79" i="3"/>
  <c r="V79" i="3" s="1"/>
  <c r="Q80" i="3"/>
  <c r="V80" i="3" s="1"/>
  <c r="I40" i="5" l="1"/>
  <c r="I42" i="5" s="1"/>
  <c r="Q77" i="3"/>
  <c r="V7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STPessoas</author>
  </authors>
  <commentList>
    <comment ref="Q18" authorId="0" shapeId="0" xr:uid="{B7547BFB-A32B-4773-9F7C-8C51D080D4B4}">
      <text>
        <r>
          <rPr>
            <b/>
            <sz val="9"/>
            <color indexed="81"/>
            <rFont val="Tahoma"/>
            <family val="2"/>
          </rPr>
          <t>Para colaboradores afetos a tempo parcial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<sst xmlns="http://schemas.openxmlformats.org/spreadsheetml/2006/main" count="141" uniqueCount="102">
  <si>
    <t>Custo Total Elegível</t>
  </si>
  <si>
    <t>Apuramento do Custo Mensal</t>
  </si>
  <si>
    <r>
      <t xml:space="preserve">Duodécimo Subsídio Férias
</t>
    </r>
    <r>
      <rPr>
        <sz val="7"/>
        <color theme="3"/>
        <rFont val="Calibri"/>
        <family val="2"/>
      </rPr>
      <t>(Duod SF)</t>
    </r>
  </si>
  <si>
    <r>
      <t xml:space="preserve">Duodécimo Subsídio Natal
</t>
    </r>
    <r>
      <rPr>
        <sz val="7"/>
        <color theme="3"/>
        <rFont val="Calibri"/>
        <family val="2"/>
      </rPr>
      <t>(Duod SN)</t>
    </r>
  </si>
  <si>
    <r>
      <t xml:space="preserve">Encargos  Obrigatórios a cargo da entidade patronal
</t>
    </r>
    <r>
      <rPr>
        <sz val="7"/>
        <color theme="3"/>
        <rFont val="Calibri"/>
        <family val="2"/>
      </rPr>
      <t>(EO = SS + Seg)</t>
    </r>
  </si>
  <si>
    <t>Subsídio de Refeição Mensal</t>
  </si>
  <si>
    <t>Seguro Acidentes Trabalho</t>
  </si>
  <si>
    <r>
      <rPr>
        <b/>
        <sz val="9"/>
        <color theme="3"/>
        <rFont val="Calibri"/>
        <family val="2"/>
      </rPr>
      <t>Taxa</t>
    </r>
    <r>
      <rPr>
        <sz val="4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>(Tx_SS)</t>
    </r>
  </si>
  <si>
    <r>
      <rPr>
        <b/>
        <sz val="9"/>
        <color theme="3"/>
        <rFont val="Calibri"/>
        <family val="2"/>
      </rPr>
      <t>Valor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>(SS =
= Rbm * Tx_SS)</t>
    </r>
  </si>
  <si>
    <r>
      <rPr>
        <b/>
        <sz val="9"/>
        <color theme="3"/>
        <rFont val="Calibri"/>
        <family val="2"/>
      </rPr>
      <t>Taxa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>(Tx_Seg)</t>
    </r>
  </si>
  <si>
    <r>
      <rPr>
        <b/>
        <sz val="9"/>
        <color theme="3"/>
        <rFont val="Calibri"/>
        <family val="2"/>
      </rPr>
      <t>Valor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>(Seg = (VB + Duod SF + Duod SN + SR) * Tx_Seg)</t>
    </r>
  </si>
  <si>
    <t>Perfil profissional</t>
  </si>
  <si>
    <t>Nome do colaborador</t>
  </si>
  <si>
    <t>Nome do prestador de serviços</t>
  </si>
  <si>
    <t>SUBTOTAL - ENCARGOS COM PESSOAL EXTERNO</t>
  </si>
  <si>
    <r>
      <rPr>
        <b/>
        <sz val="9"/>
        <color theme="3"/>
        <rFont val="Calibri"/>
        <family val="2"/>
      </rPr>
      <t xml:space="preserve">Total 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>(SR = SubRef * NumDias * 11 meses / 12 meses)</t>
    </r>
  </si>
  <si>
    <r>
      <t xml:space="preserve">N.º de meses afeto à operação
</t>
    </r>
    <r>
      <rPr>
        <sz val="7"/>
        <color theme="3"/>
        <rFont val="Calibri"/>
        <family val="2"/>
      </rPr>
      <t xml:space="preserve"> (A)</t>
    </r>
  </si>
  <si>
    <r>
      <t xml:space="preserve">Máximo elegível
</t>
    </r>
    <r>
      <rPr>
        <sz val="7"/>
        <color theme="3"/>
        <rFont val="Calibri"/>
        <family val="2"/>
      </rPr>
      <t>(MaxEleg = MaxElegM * A)</t>
    </r>
  </si>
  <si>
    <t>Designação da Operação:</t>
  </si>
  <si>
    <t>Aviso de Concurso:</t>
  </si>
  <si>
    <t>Unidade: Euro</t>
  </si>
  <si>
    <t>Descrição da Despesa</t>
  </si>
  <si>
    <t>Atividade
(n.º)</t>
  </si>
  <si>
    <t>Rubrica 
(código e designação)</t>
  </si>
  <si>
    <t>Ano</t>
  </si>
  <si>
    <t>Valor do Investimento Total (sem IVA)</t>
  </si>
  <si>
    <t>IVA</t>
  </si>
  <si>
    <t>Valor de Investimento Total (com IVA)</t>
  </si>
  <si>
    <t>Método de Cálculo</t>
  </si>
  <si>
    <t>Documento de Suporte</t>
  </si>
  <si>
    <t>(1)</t>
  </si>
  <si>
    <t>(2)</t>
  </si>
  <si>
    <t>(3)</t>
  </si>
  <si>
    <t>(4)</t>
  </si>
  <si>
    <t>(5)</t>
  </si>
  <si>
    <t>NOTAS:</t>
  </si>
  <si>
    <t xml:space="preserve">(4) Explicitar o método de cálculo utilizado, quando não esteja incluído nos documentos de suporte (preço unitário, quantidade, coeficiente de imputação, etc.). </t>
  </si>
  <si>
    <t xml:space="preserve"> Apuramento dos custos diretos elegíveis (com excecção dos custos diretos de pessoal e dos custos indiretos)</t>
  </si>
  <si>
    <t>(1) Caso a operação registe mais do que uma Atividade, indicar nesta coluna o respetivo número, de acordo com estrutura apresentada no Formulário e na Memória Descritiva.</t>
  </si>
  <si>
    <t>(3) A informação a registar nesta coluna respeita as rubricas identificadas na estrutura de custos do formulário do Balcão dos Fundos</t>
  </si>
  <si>
    <t xml:space="preserve">(2) Indicar breve descrição que permita identificar a despesa em causa (ex.:  edição de brochuras, seminário de apresentação; estudo de ... ), considerando as despesas identificadas como elegíveis no documento metodológico da OCS (Anexo B.2 do Aviso) </t>
  </si>
  <si>
    <t>OCS - Taxa fixa composta até 23% - Custos diretos com pessoal e custos indiretos</t>
  </si>
  <si>
    <t>Atividade</t>
  </si>
  <si>
    <t>OCS - Taxa Fixa até 40% - Restantes custos elegíveis da operação</t>
  </si>
  <si>
    <t>Custos diretos elegíveis com pessoal</t>
  </si>
  <si>
    <t>Atividade
*</t>
  </si>
  <si>
    <r>
      <t xml:space="preserve">Vencimento base mensal * *
</t>
    </r>
    <r>
      <rPr>
        <sz val="7"/>
        <color theme="3"/>
        <rFont val="Calibri"/>
        <family val="2"/>
      </rPr>
      <t>(VB)</t>
    </r>
  </si>
  <si>
    <t>*Caso a operação registe mais do que uma Atividade, indicar nesta coluna o respetivo número, de acordo com estrutura apresentada no Formulário e na Memória Descritiva.</t>
  </si>
  <si>
    <r>
      <t xml:space="preserve">** Vencimento base mensal </t>
    </r>
    <r>
      <rPr>
        <b/>
        <sz val="8"/>
        <color theme="3"/>
        <rFont val="Calibri"/>
        <family val="2"/>
      </rPr>
      <t>contratado</t>
    </r>
    <r>
      <rPr>
        <sz val="8"/>
        <color theme="3"/>
        <rFont val="Calibri"/>
        <family val="2"/>
      </rPr>
      <t xml:space="preserve">, acrescido de outras prestações regulares e periódicas (diuturnidades, isenção de horário, etc) </t>
    </r>
    <r>
      <rPr>
        <b/>
        <sz val="8"/>
        <color theme="3"/>
        <rFont val="Calibri"/>
        <family val="2"/>
      </rPr>
      <t>exceto</t>
    </r>
    <r>
      <rPr>
        <sz val="8"/>
        <color theme="3"/>
        <rFont val="Calibri"/>
        <family val="2"/>
      </rPr>
      <t xml:space="preserve"> subsídio de refeição, </t>
    </r>
    <r>
      <rPr>
        <b/>
        <sz val="8"/>
        <color theme="3"/>
        <rFont val="Calibri"/>
        <family val="2"/>
      </rPr>
      <t>limitado</t>
    </r>
    <r>
      <rPr>
        <sz val="8"/>
        <color theme="3"/>
        <rFont val="Calibri"/>
        <family val="2"/>
      </rPr>
      <t xml:space="preserve"> ao valor previsto para a remuneração base dos cargos de direção superior da 1.º grau da Administração Pública (cujo valor não integra, para este efeito, quaisquer valor a título de despesas de representação)</t>
    </r>
  </si>
  <si>
    <r>
      <t xml:space="preserve">*** </t>
    </r>
    <r>
      <rPr>
        <b/>
        <sz val="8"/>
        <color theme="3"/>
        <rFont val="Calibri"/>
        <family val="2"/>
      </rPr>
      <t>Limitado</t>
    </r>
    <r>
      <rPr>
        <sz val="8"/>
        <color theme="3"/>
        <rFont val="Calibri"/>
        <family val="2"/>
      </rPr>
      <t xml:space="preserve"> ao subsídio de refeição em vigor para os funcionários e agentes da administração pública</t>
    </r>
  </si>
  <si>
    <r>
      <t xml:space="preserve">N.º Horas
Semanais Período Normal  Trabalho
</t>
    </r>
    <r>
      <rPr>
        <sz val="7"/>
        <color theme="3"/>
        <rFont val="Calibri"/>
        <family val="2"/>
      </rPr>
      <t>(n)</t>
    </r>
  </si>
  <si>
    <t xml:space="preserve">Custo/Hora </t>
  </si>
  <si>
    <t>CH = 
[(Rbm +EO)*14]+ +(SR*11)
48 x n</t>
  </si>
  <si>
    <t>Máximo elegível
(CH*H)</t>
  </si>
  <si>
    <t>SS/CGA</t>
  </si>
  <si>
    <t>Total horas mensais afetas à operação
 (De acordo com o mapa de registo horário de tarefas)</t>
  </si>
  <si>
    <t>Taxa de imputação (%)
Calculada com base nas horas mensais afetas à operação
(Tx_Imp)</t>
  </si>
  <si>
    <r>
      <rPr>
        <b/>
        <sz val="9"/>
        <color theme="3"/>
        <rFont val="Calibri"/>
        <family val="2"/>
      </rPr>
      <t>Valor Sub./
Dia ***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 xml:space="preserve">(SubRef) </t>
    </r>
  </si>
  <si>
    <t xml:space="preserve"> Apuramento dos custos diretos elegíveis com pessoal externo*</t>
  </si>
  <si>
    <t xml:space="preserve"> Unidade medida </t>
  </si>
  <si>
    <t>Nota:</t>
  </si>
  <si>
    <t xml:space="preserve"> - Em fase de execução as despesas dos contratos de prestação de serviços com pessoal externo tem que estar devidamente identificadas na fatura ou documento equiparável, nomeadamente nome do técnico/perfil/custo hora e o número de horas realizadas</t>
  </si>
  <si>
    <r>
      <rPr>
        <b/>
        <sz val="9"/>
        <color theme="3"/>
        <rFont val="Calibri"/>
        <family val="2"/>
      </rPr>
      <t xml:space="preserve">N.º médio de dias úteis **** 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 xml:space="preserve">(NumDias) </t>
    </r>
  </si>
  <si>
    <t>**** N.º médio de dias úteis do mês</t>
  </si>
  <si>
    <r>
      <rPr>
        <b/>
        <sz val="9"/>
        <color theme="3"/>
        <rFont val="Calibri"/>
        <family val="2"/>
      </rPr>
      <t>Custo Total Mensal</t>
    </r>
    <r>
      <rPr>
        <sz val="7"/>
        <color theme="3"/>
        <rFont val="Calibri"/>
        <family val="2"/>
      </rPr>
      <t xml:space="preserve">
(CTM = 
(VB + Duod SF + Duod SN + EO) + SR)</t>
    </r>
  </si>
  <si>
    <r>
      <rPr>
        <b/>
        <sz val="9"/>
        <color theme="3"/>
        <rFont val="Calibri"/>
        <family val="2"/>
      </rPr>
      <t>Sub./
Dia ***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 xml:space="preserve">(SubRef) </t>
    </r>
  </si>
  <si>
    <r>
      <t xml:space="preserve">**** N.º </t>
    </r>
    <r>
      <rPr>
        <b/>
        <sz val="8"/>
        <color theme="3"/>
        <rFont val="Calibri"/>
        <family val="2"/>
      </rPr>
      <t>médio</t>
    </r>
    <r>
      <rPr>
        <sz val="8"/>
        <color theme="3"/>
        <rFont val="Calibri"/>
        <family val="2"/>
      </rPr>
      <t xml:space="preserve"> de dias úteis mensal</t>
    </r>
  </si>
  <si>
    <r>
      <rPr>
        <b/>
        <sz val="9"/>
        <color theme="3"/>
        <rFont val="Calibri"/>
        <family val="2"/>
      </rPr>
      <t xml:space="preserve">N.º Médio de dias úteis **** 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 xml:space="preserve">(NumDias) </t>
    </r>
  </si>
  <si>
    <t>Identificação de Unidade medida (ex: meses/dias, etc)</t>
  </si>
  <si>
    <r>
      <t xml:space="preserve">Custo / hora (€)
</t>
    </r>
    <r>
      <rPr>
        <sz val="7"/>
        <color theme="3"/>
        <rFont val="Calibri"/>
        <family val="2"/>
      </rPr>
      <t>(A)</t>
    </r>
  </si>
  <si>
    <r>
      <t xml:space="preserve">Máximo elegível / unidade medida
</t>
    </r>
    <r>
      <rPr>
        <sz val="7"/>
        <color theme="3"/>
        <rFont val="Calibri"/>
        <family val="2"/>
      </rPr>
      <t>(MaxElegM = A * B)
(C)</t>
    </r>
  </si>
  <si>
    <r>
      <t xml:space="preserve">N.º de unidades de medida afeto à operação
(meses/dias, etc)
</t>
    </r>
    <r>
      <rPr>
        <sz val="7"/>
        <color theme="3"/>
        <rFont val="Calibri"/>
        <family val="2"/>
      </rPr>
      <t>(D)</t>
    </r>
  </si>
  <si>
    <r>
      <t xml:space="preserve">Nº horas médio por unidade medida 
</t>
    </r>
    <r>
      <rPr>
        <sz val="7"/>
        <color theme="3"/>
        <rFont val="Calibri"/>
        <family val="2"/>
      </rPr>
      <t>(B)</t>
    </r>
  </si>
  <si>
    <r>
      <t xml:space="preserve">Máximo elegível - Valor do Contrato (s/IVA)
</t>
    </r>
    <r>
      <rPr>
        <sz val="7"/>
        <color theme="3"/>
        <rFont val="Calibri"/>
        <family val="2"/>
      </rPr>
      <t>(MaxEleg = C * D)</t>
    </r>
    <r>
      <rPr>
        <b/>
        <sz val="7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>(E)</t>
    </r>
  </si>
  <si>
    <r>
      <t xml:space="preserve">Valor do IVA
(Sempre que devido e não restituível)
</t>
    </r>
    <r>
      <rPr>
        <sz val="7"/>
        <color theme="3"/>
        <rFont val="Calibri"/>
        <family val="2"/>
      </rPr>
      <t>(F)</t>
    </r>
  </si>
  <si>
    <r>
      <t xml:space="preserve">Máximo elegível - Valor do Contrato c/IVA
</t>
    </r>
    <r>
      <rPr>
        <sz val="7"/>
        <color theme="3"/>
        <rFont val="Calibri"/>
        <family val="2"/>
      </rPr>
      <t>(E + F)</t>
    </r>
  </si>
  <si>
    <t>Custos diretos elegíveis (exceto custos diretos de pessoal e custos indiretos)</t>
  </si>
  <si>
    <r>
      <t xml:space="preserve">(5) Identificar os anexos correspondentes aos vários orçamentos, faturas </t>
    </r>
    <r>
      <rPr>
        <i/>
        <sz val="8"/>
        <color theme="3"/>
        <rFont val="Calibri"/>
        <family val="2"/>
        <scheme val="minor"/>
      </rPr>
      <t>proforma</t>
    </r>
    <r>
      <rPr>
        <sz val="8"/>
        <color theme="3"/>
        <rFont val="Calibri"/>
        <family val="2"/>
        <scheme val="minor"/>
      </rPr>
      <t xml:space="preserve"> ou caderno de encargos.</t>
    </r>
  </si>
  <si>
    <t>ESTIMATIVA ORÇAMENTAL</t>
  </si>
  <si>
    <t>Financiamento por atividade</t>
  </si>
  <si>
    <t>Financiamento por beneficiário</t>
  </si>
  <si>
    <t>Nº Atividade</t>
  </si>
  <si>
    <t>Designação da atividade</t>
  </si>
  <si>
    <t>FSE+</t>
  </si>
  <si>
    <t>Custo Elegível</t>
  </si>
  <si>
    <t>NIF</t>
  </si>
  <si>
    <t>Designação do beneficiário</t>
  </si>
  <si>
    <t>TOTAL</t>
  </si>
  <si>
    <t>Financiamento por categoria de custo, fonte e ano</t>
  </si>
  <si>
    <t>CATEGORIA DE CUSTO/FONTE</t>
  </si>
  <si>
    <t>Base (Custos reais)</t>
  </si>
  <si>
    <t>Taxa Fixa</t>
  </si>
  <si>
    <t>FSE+ (85%)</t>
  </si>
  <si>
    <t>CPN (15%) (=AL+OE):</t>
  </si>
  <si>
    <t>AL</t>
  </si>
  <si>
    <t>OE</t>
  </si>
  <si>
    <t xml:space="preserve"> Apuramento dos custos diretos elegíveis com pessoal interno - afeto a tempo parcial</t>
  </si>
  <si>
    <t xml:space="preserve"> Apuramento dos custos diretos elegíveis com pessoal interno a tempo completo</t>
  </si>
  <si>
    <t>Beneficiário</t>
  </si>
  <si>
    <t>Beneficiário/Copromotor</t>
  </si>
  <si>
    <t>SUBTOTAL - ENCARGOS COM PESSOAL INTERNO - Tempo Parcial</t>
  </si>
  <si>
    <t>SUBTOTAL - ENCARGOS COM PESSOAL INTERNO - Tempo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</si>
</sst>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0.000%"/>
    <numFmt numFmtId="166" formatCode="_-* #,##0.00\ _€_-;\-* #,##0.00\ _€_-;_-* &quot;-&quot;??\ _€_-;_-@_-"/>
  </numFmts>
  <fonts count="55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20418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8"/>
      <name val="Calibri"/>
      <family val="2"/>
    </font>
    <font>
      <b/>
      <sz val="10"/>
      <name val="Arial"/>
      <family val="2"/>
    </font>
    <font>
      <b/>
      <sz val="9"/>
      <color theme="3"/>
      <name val="Calibri"/>
      <family val="2"/>
    </font>
    <font>
      <sz val="7"/>
      <color theme="3"/>
      <name val="Calibri"/>
      <family val="2"/>
    </font>
    <font>
      <b/>
      <sz val="8"/>
      <color theme="3"/>
      <name val="Calibri"/>
      <family val="2"/>
    </font>
    <font>
      <sz val="9"/>
      <color theme="3"/>
      <name val="Calibri"/>
      <family val="2"/>
    </font>
    <font>
      <sz val="4"/>
      <color theme="3"/>
      <name val="Calibri"/>
      <family val="2"/>
    </font>
    <font>
      <sz val="8"/>
      <color theme="3"/>
      <name val="Calibri"/>
      <family val="2"/>
    </font>
    <font>
      <sz val="11"/>
      <color indexed="8"/>
      <name val="Calibri"/>
      <family val="2"/>
    </font>
    <font>
      <b/>
      <sz val="9"/>
      <color theme="1"/>
      <name val="Calibri Light"/>
      <family val="2"/>
    </font>
    <font>
      <b/>
      <sz val="12"/>
      <color theme="0"/>
      <name val="Calibri Light"/>
      <family val="2"/>
    </font>
    <font>
      <b/>
      <sz val="11"/>
      <color theme="3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 tint="0.14999847407452621"/>
      <name val="Calibri Light"/>
      <family val="2"/>
    </font>
    <font>
      <sz val="9"/>
      <color theme="1"/>
      <name val="Calibri Light"/>
      <family val="2"/>
    </font>
    <font>
      <sz val="8"/>
      <name val="Calibri Light"/>
      <family val="2"/>
    </font>
    <font>
      <b/>
      <sz val="12"/>
      <color indexed="12"/>
      <name val="Calibri Light"/>
      <family val="2"/>
    </font>
    <font>
      <sz val="10"/>
      <name val="Calibri Light"/>
      <family val="2"/>
    </font>
    <font>
      <sz val="7"/>
      <name val="Calibri Light"/>
      <family val="2"/>
    </font>
    <font>
      <b/>
      <sz val="8"/>
      <name val="Calibri Light"/>
      <family val="2"/>
    </font>
    <font>
      <sz val="9"/>
      <name val="Calibri Light"/>
      <family val="2"/>
    </font>
    <font>
      <b/>
      <sz val="10"/>
      <name val="Calibri Light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7"/>
      <color theme="3"/>
      <name val="Calibri"/>
      <family val="2"/>
    </font>
    <font>
      <b/>
      <sz val="11"/>
      <color theme="0"/>
      <name val="Calibri"/>
      <family val="2"/>
      <scheme val="minor"/>
    </font>
    <font>
      <sz val="8"/>
      <color theme="3"/>
      <name val="Calibri Light"/>
      <family val="2"/>
    </font>
    <font>
      <b/>
      <sz val="9"/>
      <color theme="3"/>
      <name val="Calibri Light"/>
      <family val="2"/>
    </font>
    <font>
      <sz val="9"/>
      <color theme="3"/>
      <name val="Calibri Light"/>
      <family val="2"/>
    </font>
    <font>
      <b/>
      <sz val="9"/>
      <color theme="3"/>
      <name val="Calibri"/>
      <family val="2"/>
      <scheme val="minor"/>
    </font>
    <font>
      <sz val="8"/>
      <name val="Calibri"/>
      <family val="2"/>
      <scheme val="minor"/>
    </font>
    <font>
      <sz val="8"/>
      <color theme="3"/>
      <name val="Calibri"/>
      <family val="2"/>
      <scheme val="minor"/>
    </font>
    <font>
      <i/>
      <sz val="8"/>
      <color theme="3"/>
      <name val="Calibri"/>
      <family val="2"/>
      <scheme val="minor"/>
    </font>
    <font>
      <b/>
      <sz val="8"/>
      <name val="Calibri"/>
      <family val="2"/>
    </font>
    <font>
      <sz val="7"/>
      <name val="Calibri"/>
      <family val="2"/>
      <scheme val="minor"/>
    </font>
    <font>
      <b/>
      <sz val="12"/>
      <color theme="0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b/>
      <sz val="11"/>
      <name val="Calibri Light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color theme="0"/>
      <name val="Calibri Light"/>
      <family val="2"/>
    </font>
    <font>
      <b/>
      <sz val="10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sz val="9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/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/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/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medium">
        <color theme="3"/>
      </bottom>
      <diagonal/>
    </border>
    <border>
      <left/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indexed="64"/>
      </bottom>
      <diagonal/>
    </border>
    <border>
      <left/>
      <right/>
      <top/>
      <bottom style="thin">
        <color theme="3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medium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</borders>
  <cellStyleXfs count="10">
    <xf numFmtId="0" fontId="0" fillId="0" borderId="0"/>
    <xf numFmtId="0" fontId="4" fillId="0" borderId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4" fillId="0" borderId="0"/>
    <xf numFmtId="0" fontId="4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265">
    <xf numFmtId="0" fontId="0" fillId="0" borderId="0" xfId="0"/>
    <xf numFmtId="0" fontId="5" fillId="0" borderId="0" xfId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8" fillId="0" borderId="0" xfId="1" applyFont="1"/>
    <xf numFmtId="0" fontId="2" fillId="0" borderId="0" xfId="0" applyFont="1"/>
    <xf numFmtId="0" fontId="4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2" borderId="3" xfId="1" applyFont="1" applyFill="1" applyBorder="1" applyAlignment="1">
      <alignment horizontal="center" vertical="top" wrapText="1"/>
    </xf>
    <xf numFmtId="0" fontId="13" fillId="2" borderId="15" xfId="1" applyFont="1" applyFill="1" applyBorder="1" applyAlignment="1">
      <alignment horizontal="center" vertical="top" wrapText="1"/>
    </xf>
    <xf numFmtId="0" fontId="15" fillId="0" borderId="7" xfId="0" applyFont="1" applyBorder="1" applyProtection="1">
      <protection locked="0"/>
    </xf>
    <xf numFmtId="164" fontId="15" fillId="0" borderId="7" xfId="0" applyNumberFormat="1" applyFont="1" applyBorder="1" applyAlignment="1" applyProtection="1">
      <alignment horizontal="right" vertical="center"/>
      <protection locked="0"/>
    </xf>
    <xf numFmtId="10" fontId="15" fillId="0" borderId="7" xfId="2" applyNumberFormat="1" applyFont="1" applyFill="1" applyBorder="1" applyAlignment="1" applyProtection="1">
      <alignment horizontal="right" vertical="center"/>
      <protection locked="0"/>
    </xf>
    <xf numFmtId="164" fontId="15" fillId="0" borderId="7" xfId="1" applyNumberFormat="1" applyFont="1" applyBorder="1" applyAlignment="1">
      <alignment horizontal="right" vertical="center"/>
    </xf>
    <xf numFmtId="165" fontId="15" fillId="0" borderId="7" xfId="3" applyNumberFormat="1" applyFont="1" applyFill="1" applyBorder="1" applyAlignment="1" applyProtection="1">
      <alignment horizontal="right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7" xfId="1" applyFont="1" applyBorder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164" fontId="15" fillId="0" borderId="0" xfId="0" applyNumberFormat="1" applyFont="1" applyAlignment="1" applyProtection="1">
      <alignment horizontal="right" vertical="center"/>
      <protection locked="0"/>
    </xf>
    <xf numFmtId="10" fontId="15" fillId="0" borderId="0" xfId="2" applyNumberFormat="1" applyFont="1" applyFill="1" applyBorder="1" applyAlignment="1" applyProtection="1">
      <alignment horizontal="right" vertical="center"/>
      <protection locked="0"/>
    </xf>
    <xf numFmtId="164" fontId="15" fillId="0" borderId="0" xfId="1" applyNumberFormat="1" applyFont="1" applyAlignment="1">
      <alignment horizontal="right" vertical="center"/>
    </xf>
    <xf numFmtId="165" fontId="15" fillId="0" borderId="0" xfId="3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/>
    <xf numFmtId="0" fontId="2" fillId="0" borderId="0" xfId="0" applyFont="1" applyAlignment="1">
      <alignment horizontal="center" vertical="center"/>
    </xf>
    <xf numFmtId="0" fontId="15" fillId="0" borderId="10" xfId="0" applyFont="1" applyBorder="1" applyAlignment="1" applyProtection="1">
      <alignment vertical="center"/>
      <protection locked="0"/>
    </xf>
    <xf numFmtId="164" fontId="15" fillId="0" borderId="10" xfId="0" applyNumberFormat="1" applyFont="1" applyBorder="1" applyAlignment="1" applyProtection="1">
      <alignment horizontal="right"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10" fontId="15" fillId="0" borderId="26" xfId="2" applyNumberFormat="1" applyFont="1" applyFill="1" applyBorder="1" applyAlignment="1" applyProtection="1">
      <alignment horizontal="right" vertical="center"/>
      <protection locked="0"/>
    </xf>
    <xf numFmtId="165" fontId="15" fillId="0" borderId="26" xfId="3" applyNumberFormat="1" applyFont="1" applyFill="1" applyBorder="1" applyAlignment="1" applyProtection="1">
      <alignment horizontal="right" vertical="center"/>
      <protection locked="0"/>
    </xf>
    <xf numFmtId="164" fontId="15" fillId="0" borderId="26" xfId="0" applyNumberFormat="1" applyFont="1" applyBorder="1" applyAlignment="1" applyProtection="1">
      <alignment horizontal="right" vertical="center"/>
      <protection locked="0"/>
    </xf>
    <xf numFmtId="164" fontId="15" fillId="4" borderId="25" xfId="0" applyNumberFormat="1" applyFont="1" applyFill="1" applyBorder="1" applyAlignment="1" applyProtection="1">
      <alignment horizontal="right" vertical="center"/>
      <protection locked="0"/>
    </xf>
    <xf numFmtId="164" fontId="15" fillId="4" borderId="27" xfId="1" applyNumberFormat="1" applyFont="1" applyFill="1" applyBorder="1" applyAlignment="1">
      <alignment horizontal="right" vertical="center"/>
    </xf>
    <xf numFmtId="164" fontId="15" fillId="4" borderId="1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5" fillId="0" borderId="0" xfId="1" applyFont="1" applyAlignment="1">
      <alignment horizontal="left"/>
    </xf>
    <xf numFmtId="2" fontId="15" fillId="0" borderId="11" xfId="1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8" fillId="0" borderId="0" xfId="1" applyFont="1" applyAlignment="1">
      <alignment vertical="center"/>
    </xf>
    <xf numFmtId="0" fontId="15" fillId="0" borderId="20" xfId="0" applyFont="1" applyBorder="1" applyAlignment="1" applyProtection="1">
      <alignment vertical="center"/>
      <protection locked="0"/>
    </xf>
    <xf numFmtId="0" fontId="15" fillId="0" borderId="28" xfId="0" applyFont="1" applyBorder="1" applyAlignment="1" applyProtection="1">
      <alignment vertical="center"/>
      <protection locked="0"/>
    </xf>
    <xf numFmtId="0" fontId="8" fillId="0" borderId="0" xfId="1" applyFont="1" applyAlignment="1">
      <alignment horizontal="center"/>
    </xf>
    <xf numFmtId="0" fontId="21" fillId="0" borderId="0" xfId="5" applyFont="1" applyAlignment="1" applyProtection="1">
      <alignment horizontal="center" vertical="center"/>
      <protection locked="0"/>
    </xf>
    <xf numFmtId="0" fontId="22" fillId="0" borderId="0" xfId="5" applyFont="1" applyAlignment="1" applyProtection="1">
      <alignment vertical="top"/>
      <protection locked="0"/>
    </xf>
    <xf numFmtId="0" fontId="17" fillId="0" borderId="0" xfId="5" applyFont="1" applyAlignment="1" applyProtection="1">
      <alignment horizontal="center" vertical="top"/>
      <protection locked="0"/>
    </xf>
    <xf numFmtId="0" fontId="23" fillId="0" borderId="0" xfId="5" applyFont="1"/>
    <xf numFmtId="0" fontId="24" fillId="0" borderId="0" xfId="5" applyFont="1" applyAlignment="1">
      <alignment vertical="center"/>
    </xf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8" fillId="0" borderId="0" xfId="0" applyFont="1"/>
    <xf numFmtId="2" fontId="27" fillId="0" borderId="0" xfId="1" applyNumberFormat="1" applyFont="1" applyAlignment="1">
      <alignment vertical="center" wrapText="1"/>
    </xf>
    <xf numFmtId="4" fontId="27" fillId="0" borderId="0" xfId="1" applyNumberFormat="1" applyFont="1" applyAlignment="1">
      <alignment vertical="center" wrapText="1"/>
    </xf>
    <xf numFmtId="0" fontId="27" fillId="0" borderId="0" xfId="0" applyFont="1"/>
    <xf numFmtId="0" fontId="23" fillId="0" borderId="0" xfId="0" applyFont="1"/>
    <xf numFmtId="49" fontId="23" fillId="0" borderId="0" xfId="6" applyNumberFormat="1" applyFont="1" applyAlignment="1">
      <alignment vertical="top"/>
    </xf>
    <xf numFmtId="0" fontId="27" fillId="0" borderId="0" xfId="6" applyFont="1"/>
    <xf numFmtId="0" fontId="23" fillId="0" borderId="0" xfId="6" applyFont="1"/>
    <xf numFmtId="0" fontId="1" fillId="3" borderId="0" xfId="0" applyFont="1" applyFill="1" applyAlignment="1">
      <alignment vertical="center"/>
    </xf>
    <xf numFmtId="0" fontId="29" fillId="0" borderId="0" xfId="6" applyFont="1"/>
    <xf numFmtId="0" fontId="15" fillId="6" borderId="1" xfId="0" applyFont="1" applyFill="1" applyBorder="1" applyAlignment="1" applyProtection="1">
      <alignment horizontal="center" vertical="center"/>
      <protection locked="0"/>
    </xf>
    <xf numFmtId="0" fontId="15" fillId="6" borderId="10" xfId="0" applyFont="1" applyFill="1" applyBorder="1" applyAlignment="1" applyProtection="1">
      <alignment horizontal="center" vertical="center"/>
      <protection locked="0"/>
    </xf>
    <xf numFmtId="164" fontId="15" fillId="4" borderId="4" xfId="1" applyNumberFormat="1" applyFont="1" applyFill="1" applyBorder="1" applyAlignment="1">
      <alignment horizontal="right" vertical="center"/>
    </xf>
    <xf numFmtId="0" fontId="15" fillId="0" borderId="0" xfId="1" applyFont="1" applyAlignment="1">
      <alignment wrapText="1"/>
    </xf>
    <xf numFmtId="0" fontId="15" fillId="0" borderId="1" xfId="0" applyFont="1" applyBorder="1" applyAlignment="1" applyProtection="1">
      <alignment vertical="center"/>
      <protection locked="0"/>
    </xf>
    <xf numFmtId="0" fontId="8" fillId="0" borderId="0" xfId="1" applyFont="1" applyAlignment="1">
      <alignment wrapText="1"/>
    </xf>
    <xf numFmtId="0" fontId="15" fillId="0" borderId="0" xfId="1" applyFont="1" applyAlignment="1">
      <alignment vertical="top" wrapText="1"/>
    </xf>
    <xf numFmtId="1" fontId="15" fillId="0" borderId="10" xfId="1" applyNumberFormat="1" applyFont="1" applyBorder="1" applyAlignment="1" applyProtection="1">
      <alignment horizontal="center" vertical="center"/>
      <protection locked="0"/>
    </xf>
    <xf numFmtId="164" fontId="15" fillId="4" borderId="1" xfId="1" applyNumberFormat="1" applyFont="1" applyFill="1" applyBorder="1" applyAlignment="1">
      <alignment horizontal="right" vertical="center"/>
    </xf>
    <xf numFmtId="1" fontId="15" fillId="4" borderId="26" xfId="0" applyNumberFormat="1" applyFont="1" applyFill="1" applyBorder="1" applyAlignment="1" applyProtection="1">
      <alignment horizontal="center" vertical="center"/>
      <protection locked="0"/>
    </xf>
    <xf numFmtId="10" fontId="15" fillId="4" borderId="1" xfId="8" applyNumberFormat="1" applyFont="1" applyFill="1" applyBorder="1" applyAlignment="1">
      <alignment horizontal="center" vertical="center"/>
    </xf>
    <xf numFmtId="10" fontId="15" fillId="4" borderId="4" xfId="8" applyNumberFormat="1" applyFont="1" applyFill="1" applyBorder="1" applyAlignment="1">
      <alignment horizontal="center" vertical="center"/>
    </xf>
    <xf numFmtId="0" fontId="15" fillId="4" borderId="45" xfId="0" applyFont="1" applyFill="1" applyBorder="1" applyAlignment="1" applyProtection="1">
      <alignment horizontal="center" vertical="center"/>
      <protection locked="0"/>
    </xf>
    <xf numFmtId="2" fontId="15" fillId="0" borderId="10" xfId="1" applyNumberFormat="1" applyFont="1" applyBorder="1" applyAlignment="1" applyProtection="1">
      <alignment horizontal="center" vertical="center"/>
      <protection locked="0"/>
    </xf>
    <xf numFmtId="0" fontId="15" fillId="4" borderId="46" xfId="0" applyFont="1" applyFill="1" applyBorder="1" applyAlignment="1" applyProtection="1">
      <alignment horizontal="center" vertical="center"/>
      <protection locked="0"/>
    </xf>
    <xf numFmtId="10" fontId="15" fillId="0" borderId="47" xfId="2" applyNumberFormat="1" applyFont="1" applyFill="1" applyBorder="1" applyAlignment="1" applyProtection="1">
      <alignment horizontal="right" vertical="center"/>
      <protection locked="0"/>
    </xf>
    <xf numFmtId="164" fontId="15" fillId="0" borderId="4" xfId="0" applyNumberFormat="1" applyFont="1" applyBorder="1" applyAlignment="1" applyProtection="1">
      <alignment horizontal="right" vertical="center"/>
      <protection locked="0"/>
    </xf>
    <xf numFmtId="2" fontId="15" fillId="0" borderId="28" xfId="1" applyNumberFormat="1" applyFont="1" applyBorder="1" applyAlignment="1" applyProtection="1">
      <alignment horizontal="center" vertical="center"/>
      <protection locked="0"/>
    </xf>
    <xf numFmtId="10" fontId="15" fillId="0" borderId="7" xfId="3" applyNumberFormat="1" applyFont="1" applyFill="1" applyBorder="1" applyAlignment="1" applyProtection="1">
      <alignment horizontal="right" vertical="center"/>
      <protection locked="0"/>
    </xf>
    <xf numFmtId="10" fontId="15" fillId="0" borderId="0" xfId="3" applyNumberFormat="1" applyFont="1" applyFill="1" applyBorder="1" applyAlignment="1" applyProtection="1">
      <alignment horizontal="right" vertical="center"/>
      <protection locked="0"/>
    </xf>
    <xf numFmtId="164" fontId="15" fillId="0" borderId="20" xfId="0" applyNumberFormat="1" applyFont="1" applyBorder="1" applyAlignment="1" applyProtection="1">
      <alignment horizontal="right" vertical="center"/>
      <protection locked="0"/>
    </xf>
    <xf numFmtId="164" fontId="15" fillId="4" borderId="12" xfId="0" applyNumberFormat="1" applyFont="1" applyFill="1" applyBorder="1" applyAlignment="1" applyProtection="1">
      <alignment horizontal="right" vertical="center"/>
      <protection locked="0"/>
    </xf>
    <xf numFmtId="10" fontId="15" fillId="0" borderId="22" xfId="2" applyNumberFormat="1" applyFont="1" applyFill="1" applyBorder="1" applyAlignment="1" applyProtection="1">
      <alignment horizontal="right" vertical="center"/>
      <protection locked="0"/>
    </xf>
    <xf numFmtId="164" fontId="15" fillId="4" borderId="24" xfId="1" applyNumberFormat="1" applyFont="1" applyFill="1" applyBorder="1" applyAlignment="1">
      <alignment horizontal="right" vertical="center"/>
    </xf>
    <xf numFmtId="164" fontId="15" fillId="0" borderId="22" xfId="0" applyNumberFormat="1" applyFont="1" applyBorder="1" applyAlignment="1" applyProtection="1">
      <alignment horizontal="right" vertical="center"/>
      <protection locked="0"/>
    </xf>
    <xf numFmtId="0" fontId="15" fillId="4" borderId="23" xfId="0" applyFont="1" applyFill="1" applyBorder="1" applyAlignment="1" applyProtection="1">
      <alignment horizontal="center" vertical="center"/>
      <protection locked="0"/>
    </xf>
    <xf numFmtId="2" fontId="15" fillId="0" borderId="4" xfId="1" applyNumberFormat="1" applyFont="1" applyBorder="1" applyAlignment="1" applyProtection="1">
      <alignment horizontal="center" vertical="center"/>
      <protection locked="0"/>
    </xf>
    <xf numFmtId="49" fontId="39" fillId="0" borderId="0" xfId="6" applyNumberFormat="1" applyFont="1" applyAlignment="1">
      <alignment vertical="top"/>
    </xf>
    <xf numFmtId="0" fontId="41" fillId="0" borderId="0" xfId="1" applyFont="1"/>
    <xf numFmtId="0" fontId="35" fillId="2" borderId="0" xfId="5" applyFont="1" applyFill="1" applyAlignment="1">
      <alignment horizontal="left" vertical="center"/>
    </xf>
    <xf numFmtId="0" fontId="36" fillId="2" borderId="0" xfId="5" applyFont="1" applyFill="1" applyAlignment="1">
      <alignment vertical="center"/>
    </xf>
    <xf numFmtId="0" fontId="36" fillId="2" borderId="0" xfId="5" applyFont="1" applyFill="1" applyAlignment="1">
      <alignment horizontal="left" vertical="center"/>
    </xf>
    <xf numFmtId="0" fontId="35" fillId="2" borderId="0" xfId="5" applyFont="1" applyFill="1" applyAlignment="1">
      <alignment vertical="center"/>
    </xf>
    <xf numFmtId="0" fontId="13" fillId="2" borderId="6" xfId="5" applyFont="1" applyFill="1" applyBorder="1" applyAlignment="1">
      <alignment vertical="center"/>
    </xf>
    <xf numFmtId="0" fontId="34" fillId="2" borderId="7" xfId="5" applyFont="1" applyFill="1" applyBorder="1" applyAlignment="1">
      <alignment vertical="center"/>
    </xf>
    <xf numFmtId="0" fontId="34" fillId="2" borderId="8" xfId="5" applyFont="1" applyFill="1" applyBorder="1" applyAlignment="1">
      <alignment vertical="center"/>
    </xf>
    <xf numFmtId="0" fontId="10" fillId="2" borderId="29" xfId="5" applyFont="1" applyFill="1" applyBorder="1" applyAlignment="1">
      <alignment vertical="center"/>
    </xf>
    <xf numFmtId="0" fontId="36" fillId="2" borderId="30" xfId="5" applyFont="1" applyFill="1" applyBorder="1" applyAlignment="1">
      <alignment vertical="center"/>
    </xf>
    <xf numFmtId="0" fontId="10" fillId="2" borderId="29" xfId="5" applyFont="1" applyFill="1" applyBorder="1" applyAlignment="1">
      <alignment horizontal="left" vertical="center"/>
    </xf>
    <xf numFmtId="0" fontId="35" fillId="2" borderId="30" xfId="5" applyFont="1" applyFill="1" applyBorder="1" applyAlignment="1">
      <alignment vertical="center"/>
    </xf>
    <xf numFmtId="0" fontId="34" fillId="2" borderId="12" xfId="5" applyFont="1" applyFill="1" applyBorder="1" applyAlignment="1">
      <alignment vertical="center"/>
    </xf>
    <xf numFmtId="0" fontId="34" fillId="2" borderId="13" xfId="5" applyFont="1" applyFill="1" applyBorder="1" applyAlignment="1">
      <alignment vertical="center"/>
    </xf>
    <xf numFmtId="0" fontId="35" fillId="2" borderId="14" xfId="5" applyFont="1" applyFill="1" applyBorder="1" applyAlignment="1">
      <alignment vertical="center"/>
    </xf>
    <xf numFmtId="2" fontId="37" fillId="2" borderId="45" xfId="1" applyNumberFormat="1" applyFont="1" applyFill="1" applyBorder="1" applyAlignment="1">
      <alignment horizontal="center" vertical="center" wrapText="1"/>
    </xf>
    <xf numFmtId="2" fontId="37" fillId="2" borderId="26" xfId="1" quotePrefix="1" applyNumberFormat="1" applyFont="1" applyFill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49" fontId="37" fillId="2" borderId="45" xfId="1" applyNumberFormat="1" applyFont="1" applyFill="1" applyBorder="1" applyAlignment="1">
      <alignment horizontal="center" vertical="center" wrapText="1"/>
    </xf>
    <xf numFmtId="49" fontId="37" fillId="2" borderId="27" xfId="1" applyNumberFormat="1" applyFont="1" applyFill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/>
    </xf>
    <xf numFmtId="0" fontId="38" fillId="0" borderId="45" xfId="0" applyFont="1" applyBorder="1" applyAlignment="1">
      <alignment horizontal="left" vertical="center"/>
    </xf>
    <xf numFmtId="0" fontId="38" fillId="0" borderId="45" xfId="0" applyFont="1" applyBorder="1" applyAlignment="1">
      <alignment horizontal="center" vertical="center"/>
    </xf>
    <xf numFmtId="164" fontId="38" fillId="0" borderId="45" xfId="4" applyNumberFormat="1" applyFont="1" applyBorder="1" applyAlignment="1">
      <alignment horizontal="right" vertical="center"/>
    </xf>
    <xf numFmtId="0" fontId="38" fillId="0" borderId="27" xfId="0" applyFont="1" applyBorder="1" applyAlignment="1">
      <alignment horizontal="left" vertical="center"/>
    </xf>
    <xf numFmtId="0" fontId="42" fillId="0" borderId="0" xfId="0" applyFont="1" applyAlignment="1">
      <alignment horizontal="right" vertical="center"/>
    </xf>
    <xf numFmtId="2" fontId="44" fillId="0" borderId="0" xfId="1" applyNumberFormat="1" applyFont="1" applyAlignment="1">
      <alignment vertical="center" wrapText="1"/>
    </xf>
    <xf numFmtId="0" fontId="45" fillId="0" borderId="0" xfId="1" applyFont="1"/>
    <xf numFmtId="0" fontId="43" fillId="5" borderId="0" xfId="0" applyFont="1" applyFill="1" applyAlignment="1">
      <alignment vertical="center"/>
    </xf>
    <xf numFmtId="2" fontId="33" fillId="5" borderId="0" xfId="0" applyNumberFormat="1" applyFont="1" applyFill="1" applyAlignment="1">
      <alignment vertical="center"/>
    </xf>
    <xf numFmtId="4" fontId="46" fillId="0" borderId="0" xfId="1" applyNumberFormat="1" applyFont="1" applyAlignment="1">
      <alignment vertical="center" wrapText="1"/>
    </xf>
    <xf numFmtId="0" fontId="47" fillId="0" borderId="0" xfId="1" applyFont="1"/>
    <xf numFmtId="164" fontId="39" fillId="4" borderId="45" xfId="4" applyNumberFormat="1" applyFont="1" applyFill="1" applyBorder="1" applyAlignment="1">
      <alignment horizontal="right" vertical="center"/>
    </xf>
    <xf numFmtId="0" fontId="49" fillId="4" borderId="23" xfId="0" applyFont="1" applyFill="1" applyBorder="1" applyAlignment="1">
      <alignment vertical="center"/>
    </xf>
    <xf numFmtId="2" fontId="49" fillId="4" borderId="23" xfId="0" applyNumberFormat="1" applyFont="1" applyFill="1" applyBorder="1" applyAlignment="1">
      <alignment vertical="center"/>
    </xf>
    <xf numFmtId="0" fontId="49" fillId="4" borderId="24" xfId="0" applyFont="1" applyFill="1" applyBorder="1" applyAlignment="1">
      <alignment vertical="center"/>
    </xf>
    <xf numFmtId="0" fontId="50" fillId="0" borderId="0" xfId="0" applyFont="1" applyAlignment="1" applyProtection="1">
      <alignment vertical="center"/>
      <protection locked="0"/>
    </xf>
    <xf numFmtId="2" fontId="51" fillId="7" borderId="48" xfId="1" applyNumberFormat="1" applyFont="1" applyFill="1" applyBorder="1" applyAlignment="1">
      <alignment horizontal="center" vertical="center" wrapText="1"/>
    </xf>
    <xf numFmtId="0" fontId="23" fillId="0" borderId="48" xfId="0" applyFont="1" applyBorder="1" applyAlignment="1">
      <alignment vertical="center"/>
    </xf>
    <xf numFmtId="2" fontId="52" fillId="8" borderId="0" xfId="0" applyNumberFormat="1" applyFont="1" applyFill="1" applyAlignment="1">
      <alignment vertical="center"/>
    </xf>
    <xf numFmtId="1" fontId="51" fillId="7" borderId="52" xfId="1" applyNumberFormat="1" applyFont="1" applyFill="1" applyBorder="1" applyAlignment="1">
      <alignment horizontal="center" vertical="center" wrapText="1"/>
    </xf>
    <xf numFmtId="43" fontId="23" fillId="0" borderId="48" xfId="9" applyFont="1" applyBorder="1" applyAlignment="1">
      <alignment vertical="center"/>
    </xf>
    <xf numFmtId="166" fontId="0" fillId="0" borderId="48" xfId="0" applyNumberFormat="1" applyBorder="1"/>
    <xf numFmtId="43" fontId="52" fillId="8" borderId="0" xfId="9" applyFont="1" applyFill="1" applyAlignment="1">
      <alignment vertical="center"/>
    </xf>
    <xf numFmtId="0" fontId="13" fillId="2" borderId="7" xfId="5" applyFont="1" applyFill="1" applyBorder="1" applyAlignment="1">
      <alignment vertical="center"/>
    </xf>
    <xf numFmtId="0" fontId="10" fillId="2" borderId="0" xfId="5" applyFont="1" applyFill="1" applyAlignment="1">
      <alignment horizontal="left" vertical="center"/>
    </xf>
    <xf numFmtId="2" fontId="15" fillId="0" borderId="1" xfId="1" applyNumberFormat="1" applyFont="1" applyBorder="1" applyAlignment="1" applyProtection="1">
      <alignment horizontal="center" vertical="center"/>
      <protection locked="0"/>
    </xf>
    <xf numFmtId="2" fontId="15" fillId="0" borderId="20" xfId="1" applyNumberFormat="1" applyFont="1" applyBorder="1" applyAlignment="1" applyProtection="1">
      <alignment horizontal="center" vertical="center"/>
      <protection locked="0"/>
    </xf>
    <xf numFmtId="164" fontId="10" fillId="4" borderId="56" xfId="1" applyNumberFormat="1" applyFont="1" applyFill="1" applyBorder="1" applyAlignment="1">
      <alignment horizontal="right" vertical="center"/>
    </xf>
    <xf numFmtId="164" fontId="19" fillId="4" borderId="56" xfId="1" applyNumberFormat="1" applyFont="1" applyFill="1" applyBorder="1" applyAlignment="1">
      <alignment horizontal="right" vertical="center"/>
    </xf>
    <xf numFmtId="164" fontId="15" fillId="4" borderId="1" xfId="1" applyNumberFormat="1" applyFont="1" applyFill="1" applyBorder="1" applyAlignment="1">
      <alignment horizontal="center" vertical="center"/>
    </xf>
    <xf numFmtId="164" fontId="15" fillId="4" borderId="10" xfId="1" applyNumberFormat="1" applyFont="1" applyFill="1" applyBorder="1" applyAlignment="1">
      <alignment horizontal="center" vertical="center"/>
    </xf>
    <xf numFmtId="164" fontId="15" fillId="4" borderId="20" xfId="1" applyNumberFormat="1" applyFont="1" applyFill="1" applyBorder="1" applyAlignment="1">
      <alignment horizontal="center" vertical="center"/>
    </xf>
    <xf numFmtId="0" fontId="34" fillId="2" borderId="14" xfId="5" applyFont="1" applyFill="1" applyBorder="1" applyAlignment="1">
      <alignment vertical="center"/>
    </xf>
    <xf numFmtId="0" fontId="54" fillId="0" borderId="0" xfId="0" applyFont="1" applyAlignment="1" applyProtection="1">
      <alignment vertical="center"/>
      <protection hidden="1"/>
    </xf>
    <xf numFmtId="1" fontId="1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>
      <alignment vertical="center"/>
    </xf>
    <xf numFmtId="0" fontId="54" fillId="0" borderId="30" xfId="0" applyFont="1" applyBorder="1" applyAlignment="1" applyProtection="1">
      <alignment vertical="center"/>
      <protection hidden="1"/>
    </xf>
    <xf numFmtId="0" fontId="54" fillId="0" borderId="11" xfId="0" applyFont="1" applyBorder="1" applyAlignment="1" applyProtection="1">
      <alignment vertical="center"/>
      <protection hidden="1"/>
    </xf>
    <xf numFmtId="0" fontId="8" fillId="0" borderId="30" xfId="1" applyFont="1" applyBorder="1" applyAlignment="1">
      <alignment vertical="center"/>
    </xf>
    <xf numFmtId="164" fontId="15" fillId="4" borderId="20" xfId="1" applyNumberFormat="1" applyFont="1" applyFill="1" applyBorder="1" applyAlignment="1">
      <alignment horizontal="right" vertical="center"/>
    </xf>
    <xf numFmtId="164" fontId="15" fillId="0" borderId="31" xfId="0" applyNumberFormat="1" applyFont="1" applyBorder="1" applyAlignment="1" applyProtection="1">
      <alignment horizontal="center" vertical="center"/>
      <protection locked="0"/>
    </xf>
    <xf numFmtId="164" fontId="15" fillId="0" borderId="32" xfId="0" applyNumberFormat="1" applyFont="1" applyBorder="1" applyAlignment="1" applyProtection="1">
      <alignment horizontal="center" vertical="center"/>
      <protection locked="0"/>
    </xf>
    <xf numFmtId="164" fontId="15" fillId="0" borderId="33" xfId="0" applyNumberFormat="1" applyFont="1" applyBorder="1" applyAlignment="1" applyProtection="1">
      <alignment horizontal="center" vertical="center"/>
      <protection locked="0"/>
    </xf>
    <xf numFmtId="164" fontId="15" fillId="0" borderId="34" xfId="0" applyNumberFormat="1" applyFont="1" applyBorder="1" applyAlignment="1" applyProtection="1">
      <alignment horizontal="center" vertical="center"/>
      <protection locked="0"/>
    </xf>
    <xf numFmtId="0" fontId="13" fillId="2" borderId="17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8" xfId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29" xfId="1" applyFont="1" applyFill="1" applyBorder="1" applyAlignment="1">
      <alignment horizontal="center" vertical="center" wrapText="1"/>
    </xf>
    <xf numFmtId="0" fontId="10" fillId="2" borderId="30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3" fillId="2" borderId="23" xfId="1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center" wrapText="1"/>
    </xf>
    <xf numFmtId="0" fontId="13" fillId="2" borderId="24" xfId="1" applyFont="1" applyFill="1" applyBorder="1" applyAlignment="1">
      <alignment horizontal="center" vertical="center" wrapText="1"/>
    </xf>
    <xf numFmtId="0" fontId="17" fillId="4" borderId="37" xfId="0" applyFont="1" applyFill="1" applyBorder="1" applyAlignment="1" applyProtection="1">
      <alignment horizontal="center" vertical="center"/>
      <protection hidden="1"/>
    </xf>
    <xf numFmtId="0" fontId="17" fillId="4" borderId="38" xfId="0" applyFont="1" applyFill="1" applyBorder="1" applyAlignment="1" applyProtection="1">
      <alignment horizontal="center" vertical="center"/>
      <protection hidden="1"/>
    </xf>
    <xf numFmtId="0" fontId="17" fillId="4" borderId="39" xfId="0" applyFont="1" applyFill="1" applyBorder="1" applyAlignment="1" applyProtection="1">
      <alignment horizontal="center" vertical="center"/>
      <protection hidden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left" wrapText="1"/>
    </xf>
    <xf numFmtId="0" fontId="10" fillId="0" borderId="0" xfId="5" applyFont="1" applyAlignment="1">
      <alignment horizontal="left" vertical="center"/>
    </xf>
    <xf numFmtId="0" fontId="10" fillId="0" borderId="30" xfId="5" applyFont="1" applyBorder="1" applyAlignment="1">
      <alignment horizontal="left" vertical="center"/>
    </xf>
    <xf numFmtId="0" fontId="11" fillId="2" borderId="5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40" xfId="1" applyFont="1" applyFill="1" applyBorder="1" applyAlignment="1">
      <alignment horizontal="center" vertical="center" wrapText="1"/>
    </xf>
    <xf numFmtId="0" fontId="18" fillId="5" borderId="0" xfId="0" applyFont="1" applyFill="1" applyAlignment="1" applyProtection="1">
      <alignment horizontal="center" vertical="center"/>
      <protection hidden="1"/>
    </xf>
    <xf numFmtId="0" fontId="15" fillId="0" borderId="0" xfId="1" applyFont="1" applyAlignment="1">
      <alignment horizontal="left" vertical="top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left" vertical="center"/>
    </xf>
    <xf numFmtId="0" fontId="1" fillId="3" borderId="38" xfId="0" applyFont="1" applyFill="1" applyBorder="1" applyAlignment="1">
      <alignment horizontal="left" vertical="center"/>
    </xf>
    <xf numFmtId="0" fontId="1" fillId="3" borderId="39" xfId="0" applyFont="1" applyFill="1" applyBorder="1" applyAlignment="1">
      <alignment horizontal="left" vertical="center"/>
    </xf>
    <xf numFmtId="164" fontId="15" fillId="0" borderId="35" xfId="0" applyNumberFormat="1" applyFont="1" applyBorder="1" applyAlignment="1" applyProtection="1">
      <alignment horizontal="center" vertical="center"/>
      <protection locked="0"/>
    </xf>
    <xf numFmtId="164" fontId="15" fillId="0" borderId="36" xfId="0" applyNumberFormat="1" applyFont="1" applyBorder="1" applyAlignment="1" applyProtection="1">
      <alignment horizontal="center" vertical="center"/>
      <protection locked="0"/>
    </xf>
    <xf numFmtId="164" fontId="15" fillId="4" borderId="33" xfId="1" applyNumberFormat="1" applyFont="1" applyFill="1" applyBorder="1" applyAlignment="1">
      <alignment horizontal="center" vertical="center"/>
    </xf>
    <xf numFmtId="164" fontId="15" fillId="4" borderId="34" xfId="1" applyNumberFormat="1" applyFont="1" applyFill="1" applyBorder="1" applyAlignment="1">
      <alignment horizontal="center" vertical="center"/>
    </xf>
    <xf numFmtId="164" fontId="15" fillId="4" borderId="35" xfId="1" applyNumberFormat="1" applyFont="1" applyFill="1" applyBorder="1" applyAlignment="1">
      <alignment horizontal="center" vertical="center"/>
    </xf>
    <xf numFmtId="164" fontId="15" fillId="4" borderId="36" xfId="1" applyNumberFormat="1" applyFont="1" applyFill="1" applyBorder="1" applyAlignment="1">
      <alignment horizontal="center" vertical="center"/>
    </xf>
    <xf numFmtId="3" fontId="15" fillId="0" borderId="31" xfId="1" applyNumberFormat="1" applyFont="1" applyBorder="1" applyAlignment="1">
      <alignment horizontal="center" vertical="center"/>
    </xf>
    <xf numFmtId="3" fontId="15" fillId="0" borderId="32" xfId="1" applyNumberFormat="1" applyFont="1" applyBorder="1" applyAlignment="1">
      <alignment horizontal="center" vertical="center"/>
    </xf>
    <xf numFmtId="3" fontId="15" fillId="0" borderId="33" xfId="1" applyNumberFormat="1" applyFont="1" applyBorder="1" applyAlignment="1">
      <alignment horizontal="center" vertical="center"/>
    </xf>
    <xf numFmtId="3" fontId="15" fillId="0" borderId="34" xfId="1" applyNumberFormat="1" applyFont="1" applyBorder="1" applyAlignment="1">
      <alignment horizontal="center" vertical="center"/>
    </xf>
    <xf numFmtId="3" fontId="15" fillId="0" borderId="35" xfId="1" applyNumberFormat="1" applyFont="1" applyBorder="1" applyAlignment="1">
      <alignment horizontal="center" vertical="center"/>
    </xf>
    <xf numFmtId="3" fontId="15" fillId="0" borderId="36" xfId="1" applyNumberFormat="1" applyFont="1" applyBorder="1" applyAlignment="1">
      <alignment horizontal="center" vertical="center"/>
    </xf>
    <xf numFmtId="0" fontId="53" fillId="0" borderId="0" xfId="0" applyFont="1" applyAlignment="1" applyProtection="1">
      <alignment horizontal="center" vertical="center"/>
      <protection locked="0"/>
    </xf>
    <xf numFmtId="3" fontId="15" fillId="0" borderId="33" xfId="0" applyNumberFormat="1" applyFont="1" applyBorder="1" applyAlignment="1" applyProtection="1">
      <alignment horizontal="center" vertical="center"/>
      <protection locked="0"/>
    </xf>
    <xf numFmtId="3" fontId="15" fillId="0" borderId="43" xfId="0" applyNumberFormat="1" applyFont="1" applyBorder="1" applyAlignment="1" applyProtection="1">
      <alignment horizontal="center" vertical="center"/>
      <protection locked="0"/>
    </xf>
    <xf numFmtId="3" fontId="15" fillId="0" borderId="34" xfId="0" applyNumberFormat="1" applyFont="1" applyBorder="1" applyAlignment="1" applyProtection="1">
      <alignment horizontal="center" vertical="center"/>
      <protection locked="0"/>
    </xf>
    <xf numFmtId="3" fontId="15" fillId="0" borderId="35" xfId="0" applyNumberFormat="1" applyFont="1" applyBorder="1" applyAlignment="1" applyProtection="1">
      <alignment horizontal="center" vertical="center"/>
      <protection locked="0"/>
    </xf>
    <xf numFmtId="3" fontId="15" fillId="0" borderId="44" xfId="0" applyNumberFormat="1" applyFont="1" applyBorder="1" applyAlignment="1" applyProtection="1">
      <alignment horizontal="center" vertical="center"/>
      <protection locked="0"/>
    </xf>
    <xf numFmtId="3" fontId="15" fillId="0" borderId="36" xfId="0" applyNumberFormat="1" applyFont="1" applyBorder="1" applyAlignment="1" applyProtection="1">
      <alignment horizontal="center" vertical="center"/>
      <protection locked="0"/>
    </xf>
    <xf numFmtId="0" fontId="10" fillId="2" borderId="25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49" fontId="15" fillId="0" borderId="31" xfId="1" applyNumberFormat="1" applyFont="1" applyBorder="1" applyAlignment="1">
      <alignment horizontal="center" vertical="center"/>
    </xf>
    <xf numFmtId="49" fontId="15" fillId="0" borderId="42" xfId="1" applyNumberFormat="1" applyFont="1" applyBorder="1" applyAlignment="1">
      <alignment horizontal="center" vertical="center"/>
    </xf>
    <xf numFmtId="49" fontId="15" fillId="0" borderId="32" xfId="1" applyNumberFormat="1" applyFont="1" applyBorder="1" applyAlignment="1">
      <alignment horizontal="center" vertical="center"/>
    </xf>
    <xf numFmtId="49" fontId="15" fillId="0" borderId="33" xfId="1" applyNumberFormat="1" applyFont="1" applyBorder="1" applyAlignment="1">
      <alignment horizontal="center" vertical="center"/>
    </xf>
    <xf numFmtId="49" fontId="15" fillId="0" borderId="43" xfId="1" applyNumberFormat="1" applyFont="1" applyBorder="1" applyAlignment="1">
      <alignment horizontal="center" vertical="center"/>
    </xf>
    <xf numFmtId="49" fontId="15" fillId="0" borderId="34" xfId="1" applyNumberFormat="1" applyFont="1" applyBorder="1" applyAlignment="1">
      <alignment horizontal="center" vertical="center"/>
    </xf>
    <xf numFmtId="49" fontId="15" fillId="0" borderId="35" xfId="1" applyNumberFormat="1" applyFont="1" applyBorder="1" applyAlignment="1">
      <alignment horizontal="center" vertical="center"/>
    </xf>
    <xf numFmtId="49" fontId="15" fillId="0" borderId="44" xfId="1" applyNumberFormat="1" applyFont="1" applyBorder="1" applyAlignment="1">
      <alignment horizontal="center" vertical="center"/>
    </xf>
    <xf numFmtId="49" fontId="15" fillId="0" borderId="36" xfId="1" applyNumberFormat="1" applyFont="1" applyBorder="1" applyAlignment="1">
      <alignment horizontal="center" vertical="center"/>
    </xf>
    <xf numFmtId="164" fontId="15" fillId="4" borderId="31" xfId="1" applyNumberFormat="1" applyFont="1" applyFill="1" applyBorder="1" applyAlignment="1">
      <alignment horizontal="center" vertical="center"/>
    </xf>
    <xf numFmtId="164" fontId="15" fillId="4" borderId="32" xfId="1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2" fontId="15" fillId="0" borderId="31" xfId="1" applyNumberFormat="1" applyFont="1" applyBorder="1" applyAlignment="1" applyProtection="1">
      <alignment horizontal="center" vertical="center"/>
      <protection locked="0"/>
    </xf>
    <xf numFmtId="2" fontId="15" fillId="0" borderId="42" xfId="1" applyNumberFormat="1" applyFont="1" applyBorder="1" applyAlignment="1" applyProtection="1">
      <alignment horizontal="center" vertical="center"/>
      <protection locked="0"/>
    </xf>
    <xf numFmtId="2" fontId="15" fillId="0" borderId="32" xfId="1" applyNumberFormat="1" applyFont="1" applyBorder="1" applyAlignment="1" applyProtection="1">
      <alignment horizontal="center" vertical="center"/>
      <protection locked="0"/>
    </xf>
    <xf numFmtId="0" fontId="10" fillId="0" borderId="30" xfId="1" applyFont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49" fillId="4" borderId="35" xfId="0" applyFont="1" applyFill="1" applyBorder="1" applyAlignment="1">
      <alignment horizontal="center" vertical="center"/>
    </xf>
    <xf numFmtId="0" fontId="49" fillId="4" borderId="44" xfId="0" applyFont="1" applyFill="1" applyBorder="1" applyAlignment="1">
      <alignment horizontal="center" vertical="center"/>
    </xf>
    <xf numFmtId="0" fontId="49" fillId="4" borderId="55" xfId="0" applyFont="1" applyFill="1" applyBorder="1" applyAlignment="1">
      <alignment horizontal="center" vertical="center"/>
    </xf>
    <xf numFmtId="0" fontId="38" fillId="0" borderId="45" xfId="0" applyFont="1" applyBorder="1" applyAlignment="1">
      <alignment horizontal="left" vertical="center"/>
    </xf>
    <xf numFmtId="0" fontId="48" fillId="0" borderId="45" xfId="0" applyFont="1" applyBorder="1" applyAlignment="1">
      <alignment horizontal="left" vertical="center"/>
    </xf>
    <xf numFmtId="4" fontId="37" fillId="2" borderId="18" xfId="5" applyNumberFormat="1" applyFont="1" applyFill="1" applyBorder="1" applyAlignment="1" applyProtection="1">
      <alignment horizontal="center" vertical="center" wrapText="1"/>
      <protection locked="0"/>
    </xf>
    <xf numFmtId="4" fontId="37" fillId="2" borderId="45" xfId="5" applyNumberFormat="1" applyFont="1" applyFill="1" applyBorder="1" applyAlignment="1" applyProtection="1">
      <alignment horizontal="center" vertical="center" wrapText="1"/>
      <protection locked="0"/>
    </xf>
    <xf numFmtId="2" fontId="37" fillId="2" borderId="45" xfId="1" quotePrefix="1" applyNumberFormat="1" applyFont="1" applyFill="1" applyBorder="1" applyAlignment="1">
      <alignment horizontal="center" vertical="center" wrapText="1"/>
    </xf>
    <xf numFmtId="2" fontId="37" fillId="2" borderId="45" xfId="1" applyNumberFormat="1" applyFont="1" applyFill="1" applyBorder="1" applyAlignment="1">
      <alignment horizontal="center" vertical="center" wrapText="1"/>
    </xf>
    <xf numFmtId="2" fontId="37" fillId="2" borderId="18" xfId="1" applyNumberFormat="1" applyFont="1" applyFill="1" applyBorder="1" applyAlignment="1">
      <alignment horizontal="center" vertical="center" wrapText="1"/>
    </xf>
    <xf numFmtId="2" fontId="37" fillId="2" borderId="17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7" fillId="2" borderId="19" xfId="1" applyNumberFormat="1" applyFont="1" applyFill="1" applyBorder="1" applyAlignment="1">
      <alignment horizontal="center" vertical="center" wrapText="1"/>
    </xf>
    <xf numFmtId="2" fontId="37" fillId="2" borderId="27" xfId="1" applyNumberFormat="1" applyFont="1" applyFill="1" applyBorder="1" applyAlignment="1">
      <alignment horizontal="center" vertical="center" wrapText="1"/>
    </xf>
    <xf numFmtId="0" fontId="10" fillId="2" borderId="29" xfId="5" applyFont="1" applyFill="1" applyBorder="1" applyAlignment="1">
      <alignment horizontal="left" vertical="center"/>
    </xf>
    <xf numFmtId="0" fontId="10" fillId="2" borderId="0" xfId="5" applyFont="1" applyFill="1" applyAlignment="1">
      <alignment horizontal="left" vertical="center"/>
    </xf>
    <xf numFmtId="0" fontId="10" fillId="0" borderId="0" xfId="5" applyFont="1" applyAlignment="1">
      <alignment horizontal="center" vertical="center"/>
    </xf>
    <xf numFmtId="0" fontId="52" fillId="8" borderId="49" xfId="0" applyFont="1" applyFill="1" applyBorder="1" applyAlignment="1">
      <alignment horizontal="left" vertical="center"/>
    </xf>
    <xf numFmtId="2" fontId="51" fillId="7" borderId="50" xfId="1" applyNumberFormat="1" applyFont="1" applyFill="1" applyBorder="1" applyAlignment="1">
      <alignment horizontal="center" vertical="center" wrapText="1"/>
    </xf>
    <xf numFmtId="2" fontId="51" fillId="7" borderId="51" xfId="1" applyNumberFormat="1" applyFont="1" applyFill="1" applyBorder="1" applyAlignment="1">
      <alignment horizontal="center" vertical="center" wrapText="1"/>
    </xf>
    <xf numFmtId="0" fontId="23" fillId="0" borderId="53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</cellXfs>
  <cellStyles count="10">
    <cellStyle name="Moeda" xfId="4" builtinId="4"/>
    <cellStyle name="Normal" xfId="0" builtinId="0"/>
    <cellStyle name="Normal 2" xfId="1" xr:uid="{00000000-0005-0000-0000-000001000000}"/>
    <cellStyle name="Normal 2 2" xfId="7" xr:uid="{037469EE-3D9F-4B16-A0A2-96A5711AAB5A}"/>
    <cellStyle name="Normal 3" xfId="5" xr:uid="{C753DE71-4303-4A55-AE15-A98F8730B162}"/>
    <cellStyle name="Normal 4" xfId="6" xr:uid="{883077A5-373E-41C3-91F6-EC1A503D0355}"/>
    <cellStyle name="Percentagem" xfId="8" builtinId="5"/>
    <cellStyle name="Percentagem 2" xfId="2" xr:uid="{00000000-0005-0000-0000-000003000000}"/>
    <cellStyle name="Percentagem 2 2" xfId="3" xr:uid="{00000000-0005-0000-0000-000004000000}"/>
    <cellStyle name="Vírgula" xfId="9" builtinId="3"/>
  </cellStyles>
  <dxfs count="0"/>
  <tableStyles count="0" defaultTableStyle="TableStyleMedium2" defaultPivotStyle="PivotStyleLight16"/>
  <colors>
    <mruColors>
      <color rgb="FF66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0</xdr:col>
      <xdr:colOff>1150620</xdr:colOff>
      <xdr:row>5</xdr:row>
      <xdr:rowOff>181345</xdr:rowOff>
    </xdr:to>
    <xdr:pic>
      <xdr:nvPicPr>
        <xdr:cNvPr id="2" name="Imagem 1" descr="Uma imagem com logótipo&#10;&#10;Descrição gerada automaticamente">
          <a:extLst>
            <a:ext uri="{FF2B5EF4-FFF2-40B4-BE49-F238E27FC236}">
              <a16:creationId xmlns:a16="http://schemas.microsoft.com/office/drawing/2014/main" id="{0D919286-C978-4F3A-9116-6B2ACC271F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30" t="11470"/>
        <a:stretch/>
      </xdr:blipFill>
      <xdr:spPr bwMode="auto">
        <a:xfrm>
          <a:off x="57151" y="0"/>
          <a:ext cx="1066799" cy="10004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1685925</xdr:colOff>
      <xdr:row>0</xdr:row>
      <xdr:rowOff>0</xdr:rowOff>
    </xdr:from>
    <xdr:to>
      <xdr:col>3</xdr:col>
      <xdr:colOff>154305</xdr:colOff>
      <xdr:row>4</xdr:row>
      <xdr:rowOff>168275</xdr:rowOff>
    </xdr:to>
    <xdr:pic>
      <xdr:nvPicPr>
        <xdr:cNvPr id="3" name="Imagem 2" descr="Uma imagem com texto&#10;&#10;Descrição gerada automaticamente">
          <a:extLst>
            <a:ext uri="{FF2B5EF4-FFF2-40B4-BE49-F238E27FC236}">
              <a16:creationId xmlns:a16="http://schemas.microsoft.com/office/drawing/2014/main" id="{59FECD8E-7023-43A9-48C4-B186C1406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3150" y="0"/>
          <a:ext cx="1525905" cy="701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1304925</xdr:colOff>
      <xdr:row>0</xdr:row>
      <xdr:rowOff>15240</xdr:rowOff>
    </xdr:from>
    <xdr:to>
      <xdr:col>5</xdr:col>
      <xdr:colOff>216535</xdr:colOff>
      <xdr:row>4</xdr:row>
      <xdr:rowOff>202565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87E4731-98A7-198B-110E-9ABAC5DA4D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438"/>
        <a:stretch/>
      </xdr:blipFill>
      <xdr:spPr bwMode="auto">
        <a:xfrm>
          <a:off x="5248275" y="15240"/>
          <a:ext cx="1997710" cy="758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15</xdr:col>
      <xdr:colOff>969</xdr:colOff>
      <xdr:row>20</xdr:row>
      <xdr:rowOff>25644</xdr:rowOff>
    </xdr:from>
    <xdr:to>
      <xdr:col>16</xdr:col>
      <xdr:colOff>2931</xdr:colOff>
      <xdr:row>20</xdr:row>
      <xdr:rowOff>30039</xdr:rowOff>
    </xdr:to>
    <xdr:sp macro="" textlink="">
      <xdr:nvSpPr>
        <xdr:cNvPr id="5" name="Line 24">
          <a:extLst>
            <a:ext uri="{FF2B5EF4-FFF2-40B4-BE49-F238E27FC236}">
              <a16:creationId xmlns:a16="http://schemas.microsoft.com/office/drawing/2014/main" id="{5C9F045B-CA92-4468-9766-865C56C1F1AB}"/>
            </a:ext>
          </a:extLst>
        </xdr:cNvPr>
        <xdr:cNvSpPr>
          <a:spLocks noChangeShapeType="1"/>
        </xdr:cNvSpPr>
      </xdr:nvSpPr>
      <xdr:spPr bwMode="auto">
        <a:xfrm flipV="1">
          <a:off x="10421319" y="3216519"/>
          <a:ext cx="640137" cy="4395"/>
        </a:xfrm>
        <a:prstGeom prst="line">
          <a:avLst/>
        </a:prstGeom>
        <a:noFill/>
        <a:ln w="12700">
          <a:solidFill>
            <a:schemeClr val="tx2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1066800</xdr:colOff>
      <xdr:row>5</xdr:row>
      <xdr:rowOff>181345</xdr:rowOff>
    </xdr:to>
    <xdr:pic>
      <xdr:nvPicPr>
        <xdr:cNvPr id="2" name="Imagem 1" descr="Uma imagem com logótipo&#10;&#10;Descrição gerada automaticamente">
          <a:extLst>
            <a:ext uri="{FF2B5EF4-FFF2-40B4-BE49-F238E27FC236}">
              <a16:creationId xmlns:a16="http://schemas.microsoft.com/office/drawing/2014/main" id="{5D72C1DD-7785-4460-B1C2-971E589FD5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30" t="11470"/>
        <a:stretch/>
      </xdr:blipFill>
      <xdr:spPr bwMode="auto">
        <a:xfrm>
          <a:off x="1" y="0"/>
          <a:ext cx="1066799" cy="9369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247649</xdr:colOff>
      <xdr:row>0</xdr:row>
      <xdr:rowOff>31750</xdr:rowOff>
    </xdr:from>
    <xdr:to>
      <xdr:col>1</xdr:col>
      <xdr:colOff>1855681</xdr:colOff>
      <xdr:row>4</xdr:row>
      <xdr:rowOff>200025</xdr:rowOff>
    </xdr:to>
    <xdr:pic>
      <xdr:nvPicPr>
        <xdr:cNvPr id="3" name="Imagem 2" descr="Uma imagem com texto&#10;&#10;Descrição gerada automaticamente">
          <a:extLst>
            <a:ext uri="{FF2B5EF4-FFF2-40B4-BE49-F238E27FC236}">
              <a16:creationId xmlns:a16="http://schemas.microsoft.com/office/drawing/2014/main" id="{8DDCEE9F-1D0D-4075-AD86-BF49C1B23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24566" y="31750"/>
          <a:ext cx="1614382" cy="7186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38100</xdr:colOff>
      <xdr:row>0</xdr:row>
      <xdr:rowOff>15240</xdr:rowOff>
    </xdr:from>
    <xdr:to>
      <xdr:col>3</xdr:col>
      <xdr:colOff>2097405</xdr:colOff>
      <xdr:row>4</xdr:row>
      <xdr:rowOff>202565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A1EE80B-A770-4305-B53F-9E3DE8B768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438"/>
        <a:stretch/>
      </xdr:blipFill>
      <xdr:spPr bwMode="auto">
        <a:xfrm>
          <a:off x="2567940" y="15240"/>
          <a:ext cx="2059305" cy="705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s%20Profissional\Candidatura%20Jan-%20Julho_2008\Liliana%20Antunes\Reemb%20e%20Saldos\000042_Sic&#243;\Reabertura%20Ficha%20Audit%2013000450\13000450_Template_000042.2008.12_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e"/>
      <sheetName val="Referências"/>
    </sheetNames>
    <sheetDataSet>
      <sheetData sheetId="0"/>
      <sheetData sheetId="1">
        <row r="5">
          <cell r="B5" t="str">
            <v>1.1 Bolsas para material de estudo</v>
          </cell>
        </row>
        <row r="6">
          <cell r="B6" t="str">
            <v>1.2 Bolsas de profissionalização</v>
          </cell>
        </row>
        <row r="7">
          <cell r="B7" t="str">
            <v>1.3 Bolsas de formação</v>
          </cell>
        </row>
        <row r="8">
          <cell r="B8" t="str">
            <v>1.4 Encargos Salariais dos activos em formação</v>
          </cell>
        </row>
        <row r="9">
          <cell r="B9" t="str">
            <v>1.5 Encargos com alimentação</v>
          </cell>
        </row>
        <row r="10">
          <cell r="B10" t="str">
            <v>1.6 Encargos com transportes</v>
          </cell>
        </row>
        <row r="11">
          <cell r="B11" t="str">
            <v>1.7 Encargos com alojamento</v>
          </cell>
        </row>
        <row r="12">
          <cell r="B12" t="str">
            <v>1.8 Outros encargos</v>
          </cell>
        </row>
        <row r="13">
          <cell r="B13" t="str">
            <v>2.1.1 Internos permanentes de nível 1 a 3</v>
          </cell>
        </row>
        <row r="14">
          <cell r="B14" t="str">
            <v>2.1.2 Internos permanentes de nível 4 a 5</v>
          </cell>
        </row>
        <row r="15">
          <cell r="B15" t="str">
            <v>2.1.3 Internos eventuais de nível 1 a 3</v>
          </cell>
        </row>
        <row r="16">
          <cell r="B16" t="str">
            <v>2.1.4 Internos eventuais de nível 4 a 5</v>
          </cell>
        </row>
        <row r="17">
          <cell r="B17" t="str">
            <v>2.1.5 Externos de nível 1 a 3</v>
          </cell>
        </row>
        <row r="18">
          <cell r="B18" t="str">
            <v>2.1.6 Externos de nível 4 a 5</v>
          </cell>
        </row>
        <row r="19">
          <cell r="B19" t="str">
            <v>2.2 Outros encargos</v>
          </cell>
        </row>
        <row r="20">
          <cell r="B20" t="str">
            <v>3. Encargos com outro pessoal afecto ao projecto</v>
          </cell>
        </row>
        <row r="21">
          <cell r="B21" t="str">
            <v>4. Rendas, Alugueres e Amortizações</v>
          </cell>
        </row>
        <row r="22">
          <cell r="B22" t="str">
            <v>5. Encargos directos com a preparação, desenvolvimento, acompanhamento e avaliação</v>
          </cell>
        </row>
        <row r="23">
          <cell r="B23" t="str">
            <v>6. Encargos gerais do projecto</v>
          </cell>
        </row>
        <row r="24">
          <cell r="B24" t="str">
            <v>7. Encargos com a promoção e coordenação da CIF</v>
          </cell>
        </row>
        <row r="25">
          <cell r="B25" t="str">
            <v>8. Despesas com a transnacionalidade</v>
          </cell>
        </row>
        <row r="33">
          <cell r="B33" t="str">
            <v>AM - Amortização</v>
          </cell>
        </row>
        <row r="34">
          <cell r="B34" t="str">
            <v>R - Recibo</v>
          </cell>
        </row>
        <row r="35">
          <cell r="B35" t="str">
            <v>F - Factura</v>
          </cell>
        </row>
        <row r="36">
          <cell r="B36" t="str">
            <v>FR - Factura Recibo</v>
          </cell>
        </row>
        <row r="37">
          <cell r="B37" t="str">
            <v>VD - Venda a dinheiro</v>
          </cell>
        </row>
        <row r="38">
          <cell r="B38" t="str">
            <v>O - Outro</v>
          </cell>
        </row>
        <row r="42">
          <cell r="B42" t="str">
            <v>AM - Amortização</v>
          </cell>
        </row>
        <row r="43">
          <cell r="B43" t="str">
            <v>R - Recibo</v>
          </cell>
        </row>
        <row r="44">
          <cell r="B44" t="str">
            <v>TB - Transferência Bancária</v>
          </cell>
        </row>
        <row r="45">
          <cell r="B45" t="str">
            <v>FR - Factura Recibo</v>
          </cell>
        </row>
        <row r="46">
          <cell r="B46" t="str">
            <v>VD - Venda a dinheiro</v>
          </cell>
        </row>
        <row r="47">
          <cell r="B47" t="str">
            <v>O - Outro</v>
          </cell>
        </row>
        <row r="51">
          <cell r="B51" t="str">
            <v>S - Sim</v>
          </cell>
        </row>
        <row r="52">
          <cell r="B52" t="str">
            <v>N - Não</v>
          </cell>
        </row>
        <row r="56">
          <cell r="B56" t="str">
            <v>VL - Verificação no Local</v>
          </cell>
        </row>
        <row r="57">
          <cell r="B57" t="str">
            <v>A - Auditoria</v>
          </cell>
        </row>
        <row r="61">
          <cell r="B61" t="str">
            <v>1 - Aceite na totalidade e na rubrica</v>
          </cell>
        </row>
        <row r="62">
          <cell r="B62" t="str">
            <v>2 - Aceite na totalidade mas transferido de rubrica</v>
          </cell>
        </row>
        <row r="63">
          <cell r="B63" t="str">
            <v>3 - Aceite parcialmente na rubrica</v>
          </cell>
        </row>
        <row r="64">
          <cell r="B64" t="str">
            <v>4 - Aceite parcialmente na rubrica e transferido de rubrica</v>
          </cell>
        </row>
        <row r="65">
          <cell r="B65" t="str">
            <v>5 - Não aceite</v>
          </cell>
        </row>
        <row r="69">
          <cell r="B69" t="str">
            <v>1 - Natureza da Despesa</v>
          </cell>
        </row>
        <row r="70">
          <cell r="B70" t="str">
            <v>2 - Falta de razoabilidade</v>
          </cell>
        </row>
        <row r="71">
          <cell r="B71" t="str">
            <v>3 - Fora período de elegibilidade</v>
          </cell>
        </row>
        <row r="72">
          <cell r="B72" t="str">
            <v>4 - Ultrapassa parâmetros</v>
          </cell>
        </row>
        <row r="73">
          <cell r="B73" t="str">
            <v>5 - Não justificado por recibo ou documento de quitação fiscalmente aceite ou outro</v>
          </cell>
        </row>
        <row r="74">
          <cell r="B74" t="str">
            <v>6 - Despesa associada a formando não elegível</v>
          </cell>
        </row>
        <row r="75">
          <cell r="B75" t="str">
            <v>7 - Despesa associada a horas de frequência não elegível</v>
          </cell>
        </row>
        <row r="76">
          <cell r="B76" t="str">
            <v>8 - Despesa associada a formadores sem CAP</v>
          </cell>
        </row>
        <row r="77">
          <cell r="B77" t="str">
            <v>9 - Despesa associada a horas de monitoria não elegível</v>
          </cell>
        </row>
        <row r="78">
          <cell r="B78" t="str">
            <v>10 - Auditoria</v>
          </cell>
        </row>
        <row r="82">
          <cell r="B82" t="str">
            <v>1 - OREP</v>
          </cell>
        </row>
        <row r="83">
          <cell r="B83" t="str">
            <v>2 - AG</v>
          </cell>
        </row>
        <row r="87">
          <cell r="B87" t="str">
            <v>1 - Dúvidas decorrentes da análise da listagem</v>
          </cell>
        </row>
        <row r="88">
          <cell r="B88" t="str">
            <v>2 - Tipo e frequência de determinado fornecedor</v>
          </cell>
        </row>
        <row r="89">
          <cell r="B89" t="str">
            <v>3 -Documento com valor elevado para o tipo e projecto</v>
          </cell>
        </row>
        <row r="90">
          <cell r="B90" t="str">
            <v xml:space="preserve">4 - Demasiados documentos classificados como “Outros” </v>
          </cell>
        </row>
        <row r="91">
          <cell r="B91" t="str">
            <v xml:space="preserve">5 - Documentos recusados em reembolsos anteriores </v>
          </cell>
        </row>
        <row r="92">
          <cell r="B92" t="str">
            <v>6 -Diversidade de Tipos de Despesa (cobertura dos diversos tipos)</v>
          </cell>
        </row>
        <row r="93">
          <cell r="B93" t="str">
            <v>7 - Natureza da despesa</v>
          </cell>
        </row>
        <row r="94">
          <cell r="B94" t="str">
            <v>8 - Taxa de imputação</v>
          </cell>
        </row>
        <row r="95">
          <cell r="B95" t="str">
            <v>9 - Outro</v>
          </cell>
        </row>
        <row r="96">
          <cell r="B96" t="str">
            <v>10 - Materialidade, por rubrica (documento de valor + elevado na rubrica)</v>
          </cell>
        </row>
        <row r="97">
          <cell r="B97" t="str">
            <v>11 - Tipo de documento</v>
          </cell>
        </row>
        <row r="98">
          <cell r="B98" t="str">
            <v>12 - Aleatório, por rubrica</v>
          </cell>
        </row>
        <row r="99">
          <cell r="B99" t="str">
            <v>13 - Auditoria</v>
          </cell>
        </row>
        <row r="100">
          <cell r="B100" t="str">
            <v>14 - Certificação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CX94"/>
  <sheetViews>
    <sheetView showGridLines="0" tabSelected="1" topLeftCell="A14" zoomScale="80" zoomScaleNormal="80" workbookViewId="0">
      <selection activeCell="X27" sqref="X27"/>
    </sheetView>
  </sheetViews>
  <sheetFormatPr defaultColWidth="29.453125" defaultRowHeight="10.5" x14ac:dyDescent="0.25"/>
  <cols>
    <col min="1" max="1" width="21.54296875" style="7" customWidth="1"/>
    <col min="2" max="2" width="26.1796875" style="7" customWidth="1"/>
    <col min="3" max="3" width="17.54296875" style="7" customWidth="1"/>
    <col min="4" max="4" width="36.81640625" style="7" customWidth="1"/>
    <col min="5" max="5" width="9.453125" style="7" customWidth="1"/>
    <col min="6" max="7" width="8.54296875" style="7" customWidth="1"/>
    <col min="8" max="8" width="6.1796875" style="7" customWidth="1"/>
    <col min="9" max="9" width="8.54296875" style="7" customWidth="1"/>
    <col min="10" max="10" width="6.453125" style="7" customWidth="1"/>
    <col min="11" max="11" width="10.453125" style="7" customWidth="1"/>
    <col min="12" max="12" width="6.1796875" style="7" customWidth="1"/>
    <col min="13" max="13" width="7.81640625" style="7" customWidth="1"/>
    <col min="14" max="14" width="8.1796875" style="7" customWidth="1"/>
    <col min="15" max="15" width="10" style="7" customWidth="1"/>
    <col min="16" max="19" width="9.54296875" style="7" customWidth="1"/>
    <col min="20" max="20" width="10.1796875" style="7" customWidth="1"/>
    <col min="21" max="21" width="7.453125" style="7" customWidth="1"/>
    <col min="22" max="22" width="10" style="7" customWidth="1"/>
    <col min="23" max="254" width="9.1796875" style="7" customWidth="1"/>
    <col min="255" max="16384" width="29.453125" style="7"/>
  </cols>
  <sheetData>
    <row r="5" spans="1:102" s="9" customFormat="1" ht="19.5" customHeight="1" x14ac:dyDescent="0.35">
      <c r="D5" s="8"/>
      <c r="E5" s="8"/>
      <c r="F5" s="8"/>
      <c r="G5" s="8"/>
      <c r="H5" s="40"/>
      <c r="I5" s="40"/>
      <c r="J5" s="8"/>
      <c r="K5" s="8"/>
      <c r="L5" s="8"/>
      <c r="M5" s="8"/>
      <c r="N5" s="8"/>
      <c r="O5" s="8"/>
      <c r="P5" s="40"/>
      <c r="Q5" s="40"/>
      <c r="R5" s="40"/>
      <c r="S5" s="40"/>
      <c r="T5" s="40"/>
      <c r="U5" s="8"/>
      <c r="V5" s="40"/>
      <c r="W5" s="8"/>
      <c r="Y5" s="10"/>
      <c r="Z5" s="10"/>
    </row>
    <row r="6" spans="1:102" s="9" customFormat="1" ht="19.5" customHeight="1" x14ac:dyDescent="0.35">
      <c r="D6" s="8"/>
      <c r="E6" s="8"/>
      <c r="F6" s="8"/>
      <c r="G6" s="8"/>
      <c r="H6" s="40"/>
      <c r="I6" s="40"/>
      <c r="J6" s="8"/>
      <c r="K6" s="8"/>
      <c r="L6" s="8"/>
      <c r="M6" s="8"/>
      <c r="N6" s="8"/>
      <c r="O6" s="8"/>
      <c r="P6" s="40"/>
      <c r="Q6" s="40"/>
      <c r="R6" s="40"/>
      <c r="S6" s="40"/>
      <c r="T6" s="40"/>
      <c r="U6" s="8"/>
      <c r="V6" s="40"/>
      <c r="W6" s="8"/>
      <c r="Y6" s="10"/>
      <c r="Z6" s="10"/>
    </row>
    <row r="7" spans="1:102" s="4" customFormat="1" ht="19.5" customHeight="1" thickBot="1" x14ac:dyDescent="0.4">
      <c r="A7" s="216" t="s">
        <v>78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</row>
    <row r="8" spans="1:102" s="52" customFormat="1" ht="5.25" customHeight="1" x14ac:dyDescent="0.25">
      <c r="A8" s="101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02"/>
      <c r="Q8" s="102"/>
      <c r="R8" s="102"/>
      <c r="S8" s="102"/>
      <c r="T8" s="102"/>
      <c r="U8" s="102"/>
      <c r="V8" s="103"/>
    </row>
    <row r="9" spans="1:102" s="52" customFormat="1" ht="21.75" customHeight="1" x14ac:dyDescent="0.25">
      <c r="A9" s="104" t="s">
        <v>18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3"/>
    </row>
    <row r="10" spans="1:102" s="52" customFormat="1" ht="6.75" customHeight="1" x14ac:dyDescent="0.3">
      <c r="A10" s="106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97"/>
      <c r="Q10" s="97"/>
      <c r="R10" s="97"/>
      <c r="S10" s="97"/>
      <c r="T10" s="98"/>
      <c r="U10" s="99"/>
      <c r="V10" s="107"/>
      <c r="X10" s="54"/>
    </row>
    <row r="11" spans="1:102" s="52" customFormat="1" ht="21.75" customHeight="1" x14ac:dyDescent="0.25">
      <c r="A11" s="104" t="s">
        <v>19</v>
      </c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3"/>
      <c r="X11" s="55"/>
    </row>
    <row r="12" spans="1:102" s="52" customFormat="1" ht="5.25" customHeight="1" thickBot="1" x14ac:dyDescent="0.3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49"/>
      <c r="W12" s="53"/>
      <c r="X12" s="55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</row>
    <row r="13" spans="1:102" s="4" customFormat="1" ht="19.5" customHeight="1" x14ac:dyDescent="0.35">
      <c r="B13" s="2"/>
      <c r="C13" s="1"/>
      <c r="D13" s="1"/>
      <c r="E13" s="1"/>
      <c r="F13" s="6"/>
      <c r="G13" s="6"/>
      <c r="H13" s="3"/>
      <c r="I13" s="3"/>
      <c r="J13" s="3"/>
      <c r="K13" s="8"/>
      <c r="L13" s="50"/>
      <c r="M13" s="11"/>
      <c r="O13" s="12"/>
      <c r="P13" s="12"/>
    </row>
    <row r="14" spans="1:102" s="4" customFormat="1" ht="19.5" customHeight="1" thickBot="1" x14ac:dyDescent="0.4">
      <c r="D14" s="2"/>
      <c r="E14" s="1"/>
      <c r="F14" s="1"/>
      <c r="G14" s="1"/>
      <c r="H14" s="6"/>
      <c r="I14" s="6"/>
      <c r="J14" s="3"/>
      <c r="K14" s="3"/>
      <c r="M14" s="3"/>
      <c r="N14" s="3"/>
      <c r="P14" s="5"/>
      <c r="Q14" s="5"/>
      <c r="R14" s="5"/>
      <c r="S14" s="5"/>
      <c r="T14" s="5"/>
      <c r="V14" s="30"/>
      <c r="W14" s="11"/>
      <c r="Y14" s="12"/>
      <c r="Z14" s="12"/>
    </row>
    <row r="15" spans="1:102" s="9" customFormat="1" ht="20.149999999999999" customHeight="1" thickBot="1" x14ac:dyDescent="0.4">
      <c r="A15" s="201" t="s">
        <v>96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3"/>
      <c r="W15" s="8"/>
      <c r="Y15" s="10"/>
      <c r="Z15" s="10"/>
    </row>
    <row r="16" spans="1:102" ht="15" customHeight="1" thickBot="1" x14ac:dyDescent="0.4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U16" s="8"/>
    </row>
    <row r="17" spans="1:22" ht="19.5" customHeight="1" thickBot="1" x14ac:dyDescent="0.3">
      <c r="A17" s="175" t="s">
        <v>99</v>
      </c>
      <c r="B17" s="175" t="s">
        <v>45</v>
      </c>
      <c r="C17" s="175" t="s">
        <v>11</v>
      </c>
      <c r="D17" s="175" t="s">
        <v>12</v>
      </c>
      <c r="E17" s="163" t="s">
        <v>1</v>
      </c>
      <c r="F17" s="164"/>
      <c r="G17" s="164"/>
      <c r="H17" s="164"/>
      <c r="I17" s="164"/>
      <c r="J17" s="164"/>
      <c r="K17" s="164"/>
      <c r="L17" s="164"/>
      <c r="M17" s="164"/>
      <c r="N17" s="164"/>
      <c r="O17" s="166" t="s">
        <v>50</v>
      </c>
      <c r="P17" s="163" t="s">
        <v>51</v>
      </c>
      <c r="Q17" s="164"/>
      <c r="R17" s="186"/>
      <c r="S17" s="166" t="s">
        <v>56</v>
      </c>
      <c r="T17" s="166" t="s">
        <v>16</v>
      </c>
      <c r="V17" s="166" t="s">
        <v>17</v>
      </c>
    </row>
    <row r="18" spans="1:22" ht="25.5" customHeight="1" x14ac:dyDescent="0.25">
      <c r="A18" s="176"/>
      <c r="B18" s="176"/>
      <c r="C18" s="176"/>
      <c r="D18" s="176"/>
      <c r="E18" s="166" t="s">
        <v>46</v>
      </c>
      <c r="F18" s="166" t="s">
        <v>2</v>
      </c>
      <c r="G18" s="166" t="s">
        <v>3</v>
      </c>
      <c r="H18" s="169" t="s">
        <v>4</v>
      </c>
      <c r="I18" s="189"/>
      <c r="J18" s="189"/>
      <c r="K18" s="170"/>
      <c r="L18" s="169" t="s">
        <v>5</v>
      </c>
      <c r="M18" s="189"/>
      <c r="N18" s="189"/>
      <c r="O18" s="167"/>
      <c r="P18" s="194" t="s">
        <v>52</v>
      </c>
      <c r="Q18" s="194" t="s">
        <v>55</v>
      </c>
      <c r="R18" s="166" t="s">
        <v>53</v>
      </c>
      <c r="S18" s="167"/>
      <c r="T18" s="167"/>
      <c r="V18" s="167"/>
    </row>
    <row r="19" spans="1:22" ht="18.75" customHeight="1" thickBot="1" x14ac:dyDescent="0.3">
      <c r="A19" s="177"/>
      <c r="B19" s="177"/>
      <c r="C19" s="177"/>
      <c r="D19" s="177"/>
      <c r="E19" s="167"/>
      <c r="F19" s="167"/>
      <c r="G19" s="167"/>
      <c r="H19" s="173"/>
      <c r="I19" s="190"/>
      <c r="J19" s="190"/>
      <c r="K19" s="174"/>
      <c r="L19" s="173"/>
      <c r="M19" s="190"/>
      <c r="N19" s="190"/>
      <c r="O19" s="167"/>
      <c r="P19" s="195"/>
      <c r="Q19" s="195"/>
      <c r="R19" s="167"/>
      <c r="S19" s="167"/>
      <c r="T19" s="167"/>
      <c r="V19" s="167"/>
    </row>
    <row r="20" spans="1:22" ht="30" customHeight="1" thickBot="1" x14ac:dyDescent="0.3">
      <c r="A20" s="177"/>
      <c r="B20" s="177"/>
      <c r="C20" s="177"/>
      <c r="D20" s="177"/>
      <c r="E20" s="167"/>
      <c r="F20" s="167"/>
      <c r="G20" s="167"/>
      <c r="H20" s="199" t="s">
        <v>54</v>
      </c>
      <c r="I20" s="200"/>
      <c r="J20" s="187" t="s">
        <v>6</v>
      </c>
      <c r="K20" s="188"/>
      <c r="L20" s="161" t="s">
        <v>57</v>
      </c>
      <c r="M20" s="179" t="s">
        <v>62</v>
      </c>
      <c r="N20" s="181" t="s">
        <v>15</v>
      </c>
      <c r="O20" s="167"/>
      <c r="P20" s="195"/>
      <c r="Q20" s="195"/>
      <c r="R20" s="167"/>
      <c r="S20" s="167"/>
      <c r="T20" s="167"/>
      <c r="V20" s="167"/>
    </row>
    <row r="21" spans="1:22" ht="54" customHeight="1" thickBot="1" x14ac:dyDescent="0.3">
      <c r="A21" s="178"/>
      <c r="B21" s="178"/>
      <c r="C21" s="178"/>
      <c r="D21" s="178"/>
      <c r="E21" s="168"/>
      <c r="F21" s="168"/>
      <c r="G21" s="168"/>
      <c r="H21" s="13" t="s">
        <v>7</v>
      </c>
      <c r="I21" s="14" t="s">
        <v>8</v>
      </c>
      <c r="J21" s="13" t="s">
        <v>9</v>
      </c>
      <c r="K21" s="14" t="s">
        <v>10</v>
      </c>
      <c r="L21" s="162"/>
      <c r="M21" s="180"/>
      <c r="N21" s="182"/>
      <c r="O21" s="168"/>
      <c r="P21" s="196"/>
      <c r="Q21" s="196"/>
      <c r="R21" s="168"/>
      <c r="S21" s="168"/>
      <c r="T21" s="168"/>
      <c r="V21" s="168"/>
    </row>
    <row r="22" spans="1:22" s="45" customFormat="1" ht="15" customHeight="1" x14ac:dyDescent="0.35">
      <c r="A22" s="31"/>
      <c r="B22" s="31"/>
      <c r="C22" s="31"/>
      <c r="D22" s="31"/>
      <c r="E22" s="32"/>
      <c r="F22" s="37">
        <f>ROUND(E22/12,2)</f>
        <v>0</v>
      </c>
      <c r="G22" s="37">
        <f>ROUND(E22/12,2)</f>
        <v>0</v>
      </c>
      <c r="H22" s="34"/>
      <c r="I22" s="38">
        <f t="shared" ref="I22:I28" si="0">ROUND((E22+F22+G22)*H22,2)</f>
        <v>0</v>
      </c>
      <c r="J22" s="35"/>
      <c r="K22" s="38">
        <f>+ROUND((E22+F22+G22+N22)*J22,2)</f>
        <v>0</v>
      </c>
      <c r="L22" s="36"/>
      <c r="M22" s="77">
        <v>21</v>
      </c>
      <c r="N22" s="38">
        <f t="shared" ref="N22:N27" si="1">+L22*M22*11/12</f>
        <v>0</v>
      </c>
      <c r="O22" s="68"/>
      <c r="P22" s="70">
        <f t="shared" ref="P22:P28" si="2">IF(O22="",0,ROUND((((E22+(E22*H22)+(J22*(E22+L22*M22)))*14)+((L22*M22)*11))/(48*O22),2))</f>
        <v>0</v>
      </c>
      <c r="Q22" s="68"/>
      <c r="R22" s="76">
        <f>+ROUND(P22*Q22,2)</f>
        <v>0</v>
      </c>
      <c r="S22" s="78">
        <f>+IF(Q22="",0,ROUND(Q22/(M22*(O22/5)),2))</f>
        <v>0</v>
      </c>
      <c r="T22" s="75"/>
      <c r="V22" s="39">
        <f>IF(T22="",0,ROUND(T22*R22,2))</f>
        <v>0</v>
      </c>
    </row>
    <row r="23" spans="1:22" s="45" customFormat="1" ht="15" customHeight="1" x14ac:dyDescent="0.35">
      <c r="A23" s="31"/>
      <c r="B23" s="31"/>
      <c r="C23" s="31"/>
      <c r="D23" s="31"/>
      <c r="E23" s="32"/>
      <c r="F23" s="37">
        <f t="shared" ref="F23:F28" si="3">ROUND(E23/12,2)</f>
        <v>0</v>
      </c>
      <c r="G23" s="37">
        <f t="shared" ref="G23:G28" si="4">ROUND(E23/12,2)</f>
        <v>0</v>
      </c>
      <c r="H23" s="34"/>
      <c r="I23" s="38">
        <f t="shared" si="0"/>
        <v>0</v>
      </c>
      <c r="J23" s="35"/>
      <c r="K23" s="38">
        <f t="shared" ref="K23:K28" si="5">+ROUND((E23+F23+G23+N23)*J23,2)</f>
        <v>0</v>
      </c>
      <c r="L23" s="36"/>
      <c r="M23" s="77">
        <v>21</v>
      </c>
      <c r="N23" s="38">
        <f t="shared" si="1"/>
        <v>0</v>
      </c>
      <c r="O23" s="69"/>
      <c r="P23" s="70">
        <f t="shared" si="2"/>
        <v>0</v>
      </c>
      <c r="Q23" s="69"/>
      <c r="R23" s="70">
        <f t="shared" ref="R23:R28" si="6">+ROUND(P23*Q23,2)</f>
        <v>0</v>
      </c>
      <c r="S23" s="79">
        <f t="shared" ref="S23:S28" si="7">+IF(Q23="",0,ROUND(Q23/(M23*(O23/5)),2))</f>
        <v>0</v>
      </c>
      <c r="T23" s="75"/>
      <c r="V23" s="39">
        <f>IF(T23="",0,ROUND(T23*R23,2))</f>
        <v>0</v>
      </c>
    </row>
    <row r="24" spans="1:22" s="45" customFormat="1" ht="15" customHeight="1" x14ac:dyDescent="0.35">
      <c r="A24" s="33"/>
      <c r="B24" s="33"/>
      <c r="C24" s="33"/>
      <c r="D24" s="33"/>
      <c r="E24" s="32"/>
      <c r="F24" s="37">
        <f t="shared" si="3"/>
        <v>0</v>
      </c>
      <c r="G24" s="37">
        <f t="shared" si="4"/>
        <v>0</v>
      </c>
      <c r="H24" s="34"/>
      <c r="I24" s="38">
        <f t="shared" si="0"/>
        <v>0</v>
      </c>
      <c r="J24" s="35"/>
      <c r="K24" s="38">
        <f t="shared" si="5"/>
        <v>0</v>
      </c>
      <c r="L24" s="36"/>
      <c r="M24" s="77">
        <v>21</v>
      </c>
      <c r="N24" s="38">
        <f t="shared" si="1"/>
        <v>0</v>
      </c>
      <c r="O24" s="69"/>
      <c r="P24" s="70">
        <f t="shared" si="2"/>
        <v>0</v>
      </c>
      <c r="Q24" s="69"/>
      <c r="R24" s="70">
        <f t="shared" si="6"/>
        <v>0</v>
      </c>
      <c r="S24" s="79">
        <f t="shared" si="7"/>
        <v>0</v>
      </c>
      <c r="T24" s="75"/>
      <c r="V24" s="39">
        <f>IF(T24="",0,ROUND(T24*R24,2))</f>
        <v>0</v>
      </c>
    </row>
    <row r="25" spans="1:22" s="45" customFormat="1" ht="15" customHeight="1" x14ac:dyDescent="0.35">
      <c r="A25" s="31"/>
      <c r="B25" s="31"/>
      <c r="C25" s="31"/>
      <c r="D25" s="31"/>
      <c r="E25" s="32"/>
      <c r="F25" s="37">
        <f t="shared" si="3"/>
        <v>0</v>
      </c>
      <c r="G25" s="37">
        <f t="shared" si="4"/>
        <v>0</v>
      </c>
      <c r="H25" s="34"/>
      <c r="I25" s="38">
        <f t="shared" si="0"/>
        <v>0</v>
      </c>
      <c r="J25" s="35"/>
      <c r="K25" s="38">
        <f t="shared" si="5"/>
        <v>0</v>
      </c>
      <c r="L25" s="36"/>
      <c r="M25" s="77">
        <v>21</v>
      </c>
      <c r="N25" s="38">
        <f t="shared" si="1"/>
        <v>0</v>
      </c>
      <c r="O25" s="69"/>
      <c r="P25" s="70">
        <f t="shared" si="2"/>
        <v>0</v>
      </c>
      <c r="Q25" s="69"/>
      <c r="R25" s="70">
        <f t="shared" si="6"/>
        <v>0</v>
      </c>
      <c r="S25" s="79">
        <f t="shared" si="7"/>
        <v>0</v>
      </c>
      <c r="T25" s="75"/>
      <c r="V25" s="39">
        <f>IF(T25="",0,ROUND(T25*R25,2))</f>
        <v>0</v>
      </c>
    </row>
    <row r="26" spans="1:22" s="45" customFormat="1" ht="15" customHeight="1" x14ac:dyDescent="0.35">
      <c r="A26" s="31"/>
      <c r="B26" s="31"/>
      <c r="C26" s="31"/>
      <c r="D26" s="31"/>
      <c r="E26" s="32"/>
      <c r="F26" s="37">
        <f t="shared" si="3"/>
        <v>0</v>
      </c>
      <c r="G26" s="37">
        <f t="shared" si="4"/>
        <v>0</v>
      </c>
      <c r="H26" s="34"/>
      <c r="I26" s="38">
        <f t="shared" si="0"/>
        <v>0</v>
      </c>
      <c r="J26" s="35"/>
      <c r="K26" s="38">
        <f t="shared" si="5"/>
        <v>0</v>
      </c>
      <c r="L26" s="36"/>
      <c r="M26" s="77">
        <v>21</v>
      </c>
      <c r="N26" s="38">
        <f t="shared" si="1"/>
        <v>0</v>
      </c>
      <c r="O26" s="69"/>
      <c r="P26" s="70">
        <f t="shared" si="2"/>
        <v>0</v>
      </c>
      <c r="Q26" s="69"/>
      <c r="R26" s="70">
        <f t="shared" si="6"/>
        <v>0</v>
      </c>
      <c r="S26" s="79">
        <f t="shared" si="7"/>
        <v>0</v>
      </c>
      <c r="T26" s="75"/>
      <c r="V26" s="39">
        <f>IF(T26="",0,ROUND(T26*R26,2))</f>
        <v>0</v>
      </c>
    </row>
    <row r="27" spans="1:22" s="45" customFormat="1" ht="15" customHeight="1" x14ac:dyDescent="0.35">
      <c r="A27" s="31"/>
      <c r="B27" s="31"/>
      <c r="C27" s="31"/>
      <c r="D27" s="31"/>
      <c r="E27" s="32"/>
      <c r="F27" s="37">
        <f t="shared" si="3"/>
        <v>0</v>
      </c>
      <c r="G27" s="37">
        <f t="shared" si="4"/>
        <v>0</v>
      </c>
      <c r="H27" s="34"/>
      <c r="I27" s="38">
        <f t="shared" si="0"/>
        <v>0</v>
      </c>
      <c r="J27" s="35"/>
      <c r="K27" s="38">
        <f t="shared" si="5"/>
        <v>0</v>
      </c>
      <c r="L27" s="36"/>
      <c r="M27" s="77">
        <v>21</v>
      </c>
      <c r="N27" s="38">
        <f t="shared" si="1"/>
        <v>0</v>
      </c>
      <c r="O27" s="69"/>
      <c r="P27" s="70">
        <f t="shared" si="2"/>
        <v>0</v>
      </c>
      <c r="Q27" s="69"/>
      <c r="R27" s="70">
        <f t="shared" si="6"/>
        <v>0</v>
      </c>
      <c r="S27" s="79">
        <f t="shared" si="7"/>
        <v>0</v>
      </c>
      <c r="T27" s="75"/>
      <c r="V27" s="39">
        <f>IF(T27="",0,ROUND(T27*R27,2))</f>
        <v>0</v>
      </c>
    </row>
    <row r="28" spans="1:22" s="45" customFormat="1" ht="15" customHeight="1" thickBot="1" x14ac:dyDescent="0.4">
      <c r="A28" s="31"/>
      <c r="B28" s="31"/>
      <c r="C28" s="31"/>
      <c r="D28" s="31"/>
      <c r="E28" s="32"/>
      <c r="F28" s="37">
        <f t="shared" si="3"/>
        <v>0</v>
      </c>
      <c r="G28" s="37">
        <f t="shared" si="4"/>
        <v>0</v>
      </c>
      <c r="H28" s="34"/>
      <c r="I28" s="38">
        <f t="shared" si="0"/>
        <v>0</v>
      </c>
      <c r="J28" s="35"/>
      <c r="K28" s="38">
        <f t="shared" si="5"/>
        <v>0</v>
      </c>
      <c r="L28" s="36"/>
      <c r="M28" s="77">
        <v>21</v>
      </c>
      <c r="N28" s="38">
        <f t="shared" ref="N28" si="8">+L28*M28*11/12</f>
        <v>0</v>
      </c>
      <c r="O28" s="69"/>
      <c r="P28" s="70">
        <f t="shared" si="2"/>
        <v>0</v>
      </c>
      <c r="Q28" s="69"/>
      <c r="R28" s="70">
        <f t="shared" si="6"/>
        <v>0</v>
      </c>
      <c r="S28" s="79">
        <f t="shared" si="7"/>
        <v>0</v>
      </c>
      <c r="T28" s="151"/>
      <c r="U28" s="152"/>
      <c r="V28" s="39">
        <f>IF(T28="",0,ROUND(T28*R28,2))</f>
        <v>0</v>
      </c>
    </row>
    <row r="29" spans="1:22" ht="15" customHeight="1" thickBot="1" x14ac:dyDescent="0.3">
      <c r="D29" s="15"/>
      <c r="E29" s="16"/>
      <c r="F29" s="16"/>
      <c r="G29" s="16"/>
      <c r="H29" s="17"/>
      <c r="I29" s="18"/>
      <c r="J29" s="19"/>
      <c r="K29" s="18"/>
      <c r="L29" s="16"/>
      <c r="M29" s="20"/>
      <c r="N29" s="18"/>
      <c r="O29" s="21"/>
      <c r="P29" s="18"/>
      <c r="Q29" s="25"/>
      <c r="R29" s="25"/>
      <c r="S29" s="25"/>
      <c r="T29" s="25"/>
      <c r="U29" s="28"/>
      <c r="V29" s="18"/>
    </row>
    <row r="30" spans="1:22" ht="20.149999999999999" customHeight="1" thickBot="1" x14ac:dyDescent="0.3">
      <c r="A30" s="61" t="s">
        <v>35</v>
      </c>
      <c r="D30" s="22"/>
      <c r="E30" s="23"/>
      <c r="F30" s="23"/>
      <c r="G30" s="23"/>
      <c r="H30" s="24"/>
      <c r="I30" s="25"/>
      <c r="J30" s="26"/>
      <c r="K30" s="150"/>
      <c r="L30" s="150"/>
      <c r="M30" s="150"/>
      <c r="N30" s="183" t="s">
        <v>100</v>
      </c>
      <c r="O30" s="184"/>
      <c r="P30" s="184"/>
      <c r="Q30" s="184"/>
      <c r="R30" s="184"/>
      <c r="S30" s="184"/>
      <c r="T30" s="185"/>
      <c r="U30" s="154"/>
      <c r="V30" s="144">
        <f>SUM(V22:V28)</f>
        <v>0</v>
      </c>
    </row>
    <row r="31" spans="1:22" ht="11.25" customHeight="1" x14ac:dyDescent="0.25">
      <c r="A31" s="191" t="s">
        <v>47</v>
      </c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</row>
    <row r="32" spans="1:22" ht="23.25" customHeight="1" x14ac:dyDescent="0.25">
      <c r="A32" s="191" t="s">
        <v>48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</row>
    <row r="33" spans="1:25" ht="15" customHeight="1" x14ac:dyDescent="0.25">
      <c r="A33" s="41" t="s">
        <v>49</v>
      </c>
      <c r="C33" s="41"/>
      <c r="D33" s="41"/>
    </row>
    <row r="34" spans="1:25" ht="15" customHeight="1" x14ac:dyDescent="0.25">
      <c r="A34" s="41" t="s">
        <v>63</v>
      </c>
      <c r="B34" s="29"/>
      <c r="C34" s="29"/>
      <c r="D34" s="29"/>
    </row>
    <row r="35" spans="1:25" ht="11" thickBot="1" x14ac:dyDescent="0.3">
      <c r="D35" s="29"/>
    </row>
    <row r="36" spans="1:25" s="9" customFormat="1" ht="20.149999999999999" customHeight="1" thickBot="1" x14ac:dyDescent="0.35">
      <c r="A36" s="201" t="s">
        <v>97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3"/>
      <c r="X36" s="10"/>
      <c r="Y36" s="10"/>
    </row>
    <row r="37" spans="1:25" ht="15" customHeight="1" thickBot="1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5" ht="19.5" customHeight="1" thickBot="1" x14ac:dyDescent="0.3">
      <c r="A38" s="175" t="s">
        <v>99</v>
      </c>
      <c r="B38" s="175" t="s">
        <v>45</v>
      </c>
      <c r="C38" s="175" t="s">
        <v>11</v>
      </c>
      <c r="D38" s="175" t="s">
        <v>12</v>
      </c>
      <c r="E38" s="163" t="s">
        <v>1</v>
      </c>
      <c r="F38" s="164"/>
      <c r="G38" s="164"/>
      <c r="H38" s="164"/>
      <c r="I38" s="164"/>
      <c r="J38" s="164"/>
      <c r="K38" s="164"/>
      <c r="L38" s="164"/>
      <c r="M38" s="164"/>
      <c r="N38" s="164"/>
      <c r="O38" s="186"/>
      <c r="T38" s="166" t="s">
        <v>16</v>
      </c>
      <c r="U38" s="241"/>
      <c r="V38" s="166" t="s">
        <v>17</v>
      </c>
    </row>
    <row r="39" spans="1:25" ht="25.5" customHeight="1" x14ac:dyDescent="0.25">
      <c r="A39" s="176"/>
      <c r="B39" s="176"/>
      <c r="C39" s="176"/>
      <c r="D39" s="176"/>
      <c r="E39" s="166" t="s">
        <v>46</v>
      </c>
      <c r="F39" s="166" t="s">
        <v>2</v>
      </c>
      <c r="G39" s="166" t="s">
        <v>3</v>
      </c>
      <c r="H39" s="169" t="s">
        <v>4</v>
      </c>
      <c r="I39" s="189"/>
      <c r="J39" s="189"/>
      <c r="K39" s="189"/>
      <c r="L39" s="169" t="s">
        <v>5</v>
      </c>
      <c r="M39" s="189"/>
      <c r="N39" s="189"/>
      <c r="O39" s="194" t="s">
        <v>64</v>
      </c>
      <c r="T39" s="167"/>
      <c r="U39" s="241"/>
      <c r="V39" s="167"/>
    </row>
    <row r="40" spans="1:25" ht="18.75" customHeight="1" thickBot="1" x14ac:dyDescent="0.3">
      <c r="A40" s="177"/>
      <c r="B40" s="177"/>
      <c r="C40" s="177"/>
      <c r="D40" s="177"/>
      <c r="E40" s="167"/>
      <c r="F40" s="167"/>
      <c r="G40" s="167"/>
      <c r="H40" s="173"/>
      <c r="I40" s="190"/>
      <c r="J40" s="190"/>
      <c r="K40" s="190"/>
      <c r="L40" s="173"/>
      <c r="M40" s="190"/>
      <c r="N40" s="190"/>
      <c r="O40" s="195"/>
      <c r="T40" s="167"/>
      <c r="U40" s="241"/>
      <c r="V40" s="167"/>
    </row>
    <row r="41" spans="1:25" ht="30" customHeight="1" thickBot="1" x14ac:dyDescent="0.3">
      <c r="A41" s="177"/>
      <c r="B41" s="177"/>
      <c r="C41" s="177"/>
      <c r="D41" s="177"/>
      <c r="E41" s="167"/>
      <c r="F41" s="167"/>
      <c r="G41" s="167"/>
      <c r="H41" s="199" t="s">
        <v>54</v>
      </c>
      <c r="I41" s="200"/>
      <c r="J41" s="187" t="s">
        <v>6</v>
      </c>
      <c r="K41" s="188"/>
      <c r="L41" s="161" t="s">
        <v>65</v>
      </c>
      <c r="M41" s="179" t="s">
        <v>67</v>
      </c>
      <c r="N41" s="181" t="s">
        <v>15</v>
      </c>
      <c r="O41" s="195"/>
      <c r="T41" s="167"/>
      <c r="U41" s="241"/>
      <c r="V41" s="167"/>
    </row>
    <row r="42" spans="1:25" ht="54" customHeight="1" thickBot="1" x14ac:dyDescent="0.3">
      <c r="A42" s="178"/>
      <c r="B42" s="178"/>
      <c r="C42" s="178"/>
      <c r="D42" s="178"/>
      <c r="E42" s="168"/>
      <c r="F42" s="168"/>
      <c r="G42" s="168"/>
      <c r="H42" s="13" t="s">
        <v>7</v>
      </c>
      <c r="I42" s="14" t="s">
        <v>8</v>
      </c>
      <c r="J42" s="13" t="s">
        <v>9</v>
      </c>
      <c r="K42" s="14" t="s">
        <v>10</v>
      </c>
      <c r="L42" s="162"/>
      <c r="M42" s="180"/>
      <c r="N42" s="182"/>
      <c r="O42" s="242"/>
      <c r="T42" s="168"/>
      <c r="U42" s="241"/>
      <c r="V42" s="168"/>
    </row>
    <row r="43" spans="1:25" s="45" customFormat="1" ht="15" customHeight="1" x14ac:dyDescent="0.35">
      <c r="A43" s="31"/>
      <c r="B43" s="31"/>
      <c r="C43" s="31"/>
      <c r="D43" s="31"/>
      <c r="E43" s="32"/>
      <c r="F43" s="37">
        <f>ROUND(E43/12,2)</f>
        <v>0</v>
      </c>
      <c r="G43" s="37">
        <f>ROUND(E43/12,2)</f>
        <v>0</v>
      </c>
      <c r="H43" s="34"/>
      <c r="I43" s="38">
        <f>ROUND((E43+F43+G43)*H43,2)</f>
        <v>0</v>
      </c>
      <c r="J43" s="34"/>
      <c r="K43" s="38">
        <f>+ROUND((E43+F43+G43+N43)*J43,2)</f>
        <v>0</v>
      </c>
      <c r="L43" s="36"/>
      <c r="M43" s="80">
        <v>21</v>
      </c>
      <c r="N43" s="38">
        <f>+L43*M43*11/12</f>
        <v>0</v>
      </c>
      <c r="O43" s="39">
        <f>ROUND(E43+F43+G43+I43+K43+N43,2)</f>
        <v>0</v>
      </c>
      <c r="T43" s="94"/>
      <c r="U43" s="42"/>
      <c r="V43" s="39">
        <f>IF(T43="",0,ROUND(T43*$O43,2))</f>
        <v>0</v>
      </c>
    </row>
    <row r="44" spans="1:25" s="45" customFormat="1" ht="15" customHeight="1" x14ac:dyDescent="0.35">
      <c r="A44" s="31"/>
      <c r="B44" s="31"/>
      <c r="C44" s="31"/>
      <c r="D44" s="31"/>
      <c r="E44" s="32"/>
      <c r="F44" s="37">
        <f>ROUND(E44/12,2)</f>
        <v>0</v>
      </c>
      <c r="G44" s="37">
        <f>ROUND(E44/12,2)</f>
        <v>0</v>
      </c>
      <c r="H44" s="34"/>
      <c r="I44" s="38">
        <f>ROUND((E44+F44+G44)*H44,2)</f>
        <v>0</v>
      </c>
      <c r="J44" s="34"/>
      <c r="K44" s="38">
        <f>+ROUND((E44+F44+G44+N44)*J44,2)</f>
        <v>0</v>
      </c>
      <c r="L44" s="36"/>
      <c r="M44" s="82">
        <v>21</v>
      </c>
      <c r="N44" s="38">
        <f>+L44*M44*11/12</f>
        <v>0</v>
      </c>
      <c r="O44" s="39">
        <f t="shared" ref="O44:O57" si="9">ROUND(E44+F44+G44+I44+K44+N44,2)</f>
        <v>0</v>
      </c>
      <c r="T44" s="81"/>
      <c r="U44" s="42"/>
      <c r="V44" s="39">
        <f>IF(T44="",0,ROUND(T44*$O44,2))</f>
        <v>0</v>
      </c>
    </row>
    <row r="45" spans="1:25" s="45" customFormat="1" ht="15" customHeight="1" x14ac:dyDescent="0.35">
      <c r="A45" s="33"/>
      <c r="B45" s="33"/>
      <c r="C45" s="33"/>
      <c r="D45" s="33"/>
      <c r="E45" s="32"/>
      <c r="F45" s="37">
        <f t="shared" ref="F44:F57" si="10">ROUND(E45/12,2)</f>
        <v>0</v>
      </c>
      <c r="G45" s="37">
        <f t="shared" ref="G44:G57" si="11">ROUND(E45/12,2)</f>
        <v>0</v>
      </c>
      <c r="H45" s="83"/>
      <c r="I45" s="38">
        <f>ROUND((E45+F45+G45)*H45,2)</f>
        <v>0</v>
      </c>
      <c r="J45" s="83"/>
      <c r="K45" s="38">
        <f>+ROUND((E45+F45+G45+N45)*J45,2)</f>
        <v>0</v>
      </c>
      <c r="L45" s="36"/>
      <c r="M45" s="82">
        <v>21</v>
      </c>
      <c r="N45" s="38">
        <f>+L45*M45*11/12</f>
        <v>0</v>
      </c>
      <c r="O45" s="39">
        <f t="shared" si="9"/>
        <v>0</v>
      </c>
      <c r="T45" s="81"/>
      <c r="U45" s="42"/>
      <c r="V45" s="39">
        <f t="shared" ref="V43:V57" si="12">IF(T45="",0,ROUND(T45*$O45,2))</f>
        <v>0</v>
      </c>
    </row>
    <row r="46" spans="1:25" s="45" customFormat="1" ht="15" customHeight="1" x14ac:dyDescent="0.35">
      <c r="A46" s="31"/>
      <c r="B46" s="31"/>
      <c r="C46" s="31"/>
      <c r="D46" s="31"/>
      <c r="E46" s="32"/>
      <c r="F46" s="37">
        <f t="shared" si="10"/>
        <v>0</v>
      </c>
      <c r="G46" s="37">
        <f t="shared" si="11"/>
        <v>0</v>
      </c>
      <c r="H46" s="34"/>
      <c r="I46" s="38">
        <f>ROUND((E46+F46+G46)*H46,2)</f>
        <v>0</v>
      </c>
      <c r="J46" s="34"/>
      <c r="K46" s="38">
        <f>+ROUND((E46+F46+G46+N46)*J46,2)</f>
        <v>0</v>
      </c>
      <c r="L46" s="36"/>
      <c r="M46" s="80">
        <v>21</v>
      </c>
      <c r="N46" s="38">
        <f t="shared" ref="N46:N57" si="13">+L46*M46*11/12</f>
        <v>0</v>
      </c>
      <c r="O46" s="39">
        <f t="shared" si="9"/>
        <v>0</v>
      </c>
      <c r="T46" s="81"/>
      <c r="U46" s="42"/>
      <c r="V46" s="39">
        <f t="shared" si="12"/>
        <v>0</v>
      </c>
    </row>
    <row r="47" spans="1:25" s="45" customFormat="1" ht="15" customHeight="1" x14ac:dyDescent="0.35">
      <c r="A47" s="31"/>
      <c r="B47" s="31"/>
      <c r="C47" s="31"/>
      <c r="D47" s="31"/>
      <c r="E47" s="32"/>
      <c r="F47" s="37">
        <f t="shared" si="10"/>
        <v>0</v>
      </c>
      <c r="G47" s="37">
        <f t="shared" si="11"/>
        <v>0</v>
      </c>
      <c r="H47" s="34"/>
      <c r="I47" s="38">
        <f>ROUND((E47+F47+G47)*H47,2)</f>
        <v>0</v>
      </c>
      <c r="J47" s="34"/>
      <c r="K47" s="38">
        <f>+ROUND((E47+F47+G47+N47)*J47,2)</f>
        <v>0</v>
      </c>
      <c r="L47" s="36"/>
      <c r="M47" s="82">
        <v>21</v>
      </c>
      <c r="N47" s="38">
        <f t="shared" si="13"/>
        <v>0</v>
      </c>
      <c r="O47" s="39">
        <f t="shared" si="9"/>
        <v>0</v>
      </c>
      <c r="T47" s="81"/>
      <c r="U47" s="42"/>
      <c r="V47" s="39">
        <f>IF(T47="",0,ROUND(T47*$O47,2))</f>
        <v>0</v>
      </c>
    </row>
    <row r="48" spans="1:25" s="45" customFormat="1" ht="15" hidden="1" customHeight="1" x14ac:dyDescent="0.35">
      <c r="A48" s="31"/>
      <c r="B48" s="31"/>
      <c r="C48" s="31"/>
      <c r="D48" s="31"/>
      <c r="E48" s="32"/>
      <c r="F48" s="37">
        <f t="shared" si="10"/>
        <v>0</v>
      </c>
      <c r="G48" s="37">
        <f t="shared" si="11"/>
        <v>0</v>
      </c>
      <c r="H48" s="34"/>
      <c r="I48" s="38">
        <f t="shared" ref="I48:I57" si="14">ROUND((E48+F48+G48)*H48,2)</f>
        <v>0</v>
      </c>
      <c r="J48" s="34"/>
      <c r="K48" s="38">
        <f t="shared" ref="K48:K54" si="15">+ROUND((J48+F48+G48+N48)*E48,2)</f>
        <v>0</v>
      </c>
      <c r="L48" s="36"/>
      <c r="M48" s="82">
        <v>21</v>
      </c>
      <c r="N48" s="38">
        <f t="shared" si="13"/>
        <v>0</v>
      </c>
      <c r="O48" s="39">
        <f t="shared" si="9"/>
        <v>0</v>
      </c>
      <c r="T48" s="81"/>
      <c r="U48" s="42"/>
      <c r="V48" s="39">
        <f t="shared" si="12"/>
        <v>0</v>
      </c>
    </row>
    <row r="49" spans="1:22" s="45" customFormat="1" ht="15" hidden="1" customHeight="1" x14ac:dyDescent="0.35">
      <c r="A49" s="31"/>
      <c r="B49" s="31"/>
      <c r="C49" s="31"/>
      <c r="D49" s="31"/>
      <c r="E49" s="32"/>
      <c r="F49" s="37">
        <f t="shared" si="10"/>
        <v>0</v>
      </c>
      <c r="G49" s="37">
        <f t="shared" si="11"/>
        <v>0</v>
      </c>
      <c r="H49" s="34"/>
      <c r="I49" s="38">
        <f t="shared" si="14"/>
        <v>0</v>
      </c>
      <c r="J49" s="34"/>
      <c r="K49" s="38">
        <f t="shared" si="15"/>
        <v>0</v>
      </c>
      <c r="L49" s="36"/>
      <c r="M49" s="82">
        <v>21</v>
      </c>
      <c r="N49" s="38">
        <f t="shared" si="13"/>
        <v>0</v>
      </c>
      <c r="O49" s="39">
        <f t="shared" si="9"/>
        <v>0</v>
      </c>
      <c r="T49" s="81"/>
      <c r="U49" s="42"/>
      <c r="V49" s="39">
        <f t="shared" si="12"/>
        <v>0</v>
      </c>
    </row>
    <row r="50" spans="1:22" s="45" customFormat="1" ht="15" hidden="1" customHeight="1" x14ac:dyDescent="0.35">
      <c r="A50" s="31"/>
      <c r="B50" s="31"/>
      <c r="C50" s="31"/>
      <c r="D50" s="31"/>
      <c r="E50" s="32"/>
      <c r="F50" s="37">
        <f t="shared" si="10"/>
        <v>0</v>
      </c>
      <c r="G50" s="37">
        <f t="shared" si="11"/>
        <v>0</v>
      </c>
      <c r="H50" s="34"/>
      <c r="I50" s="38">
        <f t="shared" si="14"/>
        <v>0</v>
      </c>
      <c r="J50" s="34"/>
      <c r="K50" s="38">
        <f t="shared" si="15"/>
        <v>0</v>
      </c>
      <c r="L50" s="36"/>
      <c r="M50" s="82">
        <v>21</v>
      </c>
      <c r="N50" s="38">
        <f t="shared" si="13"/>
        <v>0</v>
      </c>
      <c r="O50" s="39">
        <f t="shared" si="9"/>
        <v>0</v>
      </c>
      <c r="T50" s="81"/>
      <c r="U50" s="42"/>
      <c r="V50" s="39">
        <f t="shared" si="12"/>
        <v>0</v>
      </c>
    </row>
    <row r="51" spans="1:22" s="45" customFormat="1" ht="15" hidden="1" customHeight="1" x14ac:dyDescent="0.35">
      <c r="A51" s="31"/>
      <c r="B51" s="31"/>
      <c r="C51" s="31"/>
      <c r="D51" s="31"/>
      <c r="E51" s="32"/>
      <c r="F51" s="37">
        <f t="shared" si="10"/>
        <v>0</v>
      </c>
      <c r="G51" s="37">
        <f t="shared" si="11"/>
        <v>0</v>
      </c>
      <c r="H51" s="34"/>
      <c r="I51" s="38">
        <f t="shared" si="14"/>
        <v>0</v>
      </c>
      <c r="J51" s="34"/>
      <c r="K51" s="38">
        <f t="shared" si="15"/>
        <v>0</v>
      </c>
      <c r="L51" s="36"/>
      <c r="M51" s="82">
        <v>21</v>
      </c>
      <c r="N51" s="38">
        <f t="shared" si="13"/>
        <v>0</v>
      </c>
      <c r="O51" s="39">
        <f t="shared" si="9"/>
        <v>0</v>
      </c>
      <c r="T51" s="81"/>
      <c r="U51" s="42"/>
      <c r="V51" s="39">
        <f t="shared" si="12"/>
        <v>0</v>
      </c>
    </row>
    <row r="52" spans="1:22" s="45" customFormat="1" ht="15" hidden="1" customHeight="1" x14ac:dyDescent="0.35">
      <c r="A52" s="31"/>
      <c r="B52" s="31"/>
      <c r="C52" s="31"/>
      <c r="D52" s="31"/>
      <c r="E52" s="32"/>
      <c r="F52" s="37">
        <f t="shared" si="10"/>
        <v>0</v>
      </c>
      <c r="G52" s="37">
        <f t="shared" si="11"/>
        <v>0</v>
      </c>
      <c r="H52" s="34"/>
      <c r="I52" s="38">
        <f t="shared" si="14"/>
        <v>0</v>
      </c>
      <c r="J52" s="34"/>
      <c r="K52" s="38">
        <f t="shared" si="15"/>
        <v>0</v>
      </c>
      <c r="L52" s="36"/>
      <c r="M52" s="82">
        <v>21</v>
      </c>
      <c r="N52" s="38">
        <f t="shared" si="13"/>
        <v>0</v>
      </c>
      <c r="O52" s="39">
        <f t="shared" si="9"/>
        <v>0</v>
      </c>
      <c r="T52" s="81"/>
      <c r="U52" s="42"/>
      <c r="V52" s="39">
        <f t="shared" si="12"/>
        <v>0</v>
      </c>
    </row>
    <row r="53" spans="1:22" s="45" customFormat="1" ht="15" hidden="1" customHeight="1" x14ac:dyDescent="0.35">
      <c r="A53" s="31"/>
      <c r="B53" s="31"/>
      <c r="C53" s="31"/>
      <c r="D53" s="31"/>
      <c r="E53" s="32"/>
      <c r="F53" s="37">
        <f t="shared" si="10"/>
        <v>0</v>
      </c>
      <c r="G53" s="37">
        <f t="shared" si="11"/>
        <v>0</v>
      </c>
      <c r="H53" s="34"/>
      <c r="I53" s="38">
        <f t="shared" si="14"/>
        <v>0</v>
      </c>
      <c r="J53" s="34"/>
      <c r="K53" s="38">
        <f t="shared" si="15"/>
        <v>0</v>
      </c>
      <c r="L53" s="36"/>
      <c r="M53" s="82">
        <v>21</v>
      </c>
      <c r="N53" s="38">
        <f t="shared" si="13"/>
        <v>0</v>
      </c>
      <c r="O53" s="39">
        <f t="shared" si="9"/>
        <v>0</v>
      </c>
      <c r="T53" s="81"/>
      <c r="U53" s="42"/>
      <c r="V53" s="39">
        <f t="shared" si="12"/>
        <v>0</v>
      </c>
    </row>
    <row r="54" spans="1:22" s="45" customFormat="1" ht="15" hidden="1" customHeight="1" x14ac:dyDescent="0.35">
      <c r="A54" s="31"/>
      <c r="B54" s="31"/>
      <c r="C54" s="31"/>
      <c r="D54" s="31"/>
      <c r="E54" s="32"/>
      <c r="F54" s="37">
        <f t="shared" si="10"/>
        <v>0</v>
      </c>
      <c r="G54" s="37">
        <f t="shared" si="11"/>
        <v>0</v>
      </c>
      <c r="H54" s="34"/>
      <c r="I54" s="38">
        <f t="shared" si="14"/>
        <v>0</v>
      </c>
      <c r="J54" s="34"/>
      <c r="K54" s="38">
        <f t="shared" si="15"/>
        <v>0</v>
      </c>
      <c r="L54" s="36"/>
      <c r="M54" s="82">
        <v>21</v>
      </c>
      <c r="N54" s="38">
        <f t="shared" si="13"/>
        <v>0</v>
      </c>
      <c r="O54" s="39">
        <f t="shared" si="9"/>
        <v>0</v>
      </c>
      <c r="T54" s="81"/>
      <c r="U54" s="42"/>
      <c r="V54" s="39">
        <f t="shared" si="12"/>
        <v>0</v>
      </c>
    </row>
    <row r="55" spans="1:22" s="45" customFormat="1" ht="15" customHeight="1" x14ac:dyDescent="0.35">
      <c r="A55" s="33"/>
      <c r="B55" s="33"/>
      <c r="C55" s="33"/>
      <c r="D55" s="33"/>
      <c r="E55" s="84"/>
      <c r="F55" s="37">
        <f t="shared" si="10"/>
        <v>0</v>
      </c>
      <c r="G55" s="37">
        <f t="shared" si="11"/>
        <v>0</v>
      </c>
      <c r="H55" s="34"/>
      <c r="I55" s="38">
        <f>ROUND((E55+F55+G55)*H55,2)</f>
        <v>0</v>
      </c>
      <c r="J55" s="34"/>
      <c r="K55" s="38">
        <f>+ROUND((E55+F55+G55+N55)*J55,2)</f>
        <v>0</v>
      </c>
      <c r="L55" s="36"/>
      <c r="M55" s="82">
        <v>21</v>
      </c>
      <c r="N55" s="38">
        <f t="shared" si="13"/>
        <v>0</v>
      </c>
      <c r="O55" s="39">
        <f t="shared" si="9"/>
        <v>0</v>
      </c>
      <c r="T55" s="81"/>
      <c r="U55" s="42"/>
      <c r="V55" s="39">
        <f t="shared" si="12"/>
        <v>0</v>
      </c>
    </row>
    <row r="56" spans="1:22" s="45" customFormat="1" ht="15" customHeight="1" x14ac:dyDescent="0.35">
      <c r="A56" s="31"/>
      <c r="B56" s="31"/>
      <c r="C56" s="31"/>
      <c r="D56" s="31"/>
      <c r="E56" s="32"/>
      <c r="F56" s="37">
        <f t="shared" si="10"/>
        <v>0</v>
      </c>
      <c r="G56" s="37">
        <f t="shared" si="11"/>
        <v>0</v>
      </c>
      <c r="H56" s="34"/>
      <c r="I56" s="38">
        <f t="shared" si="14"/>
        <v>0</v>
      </c>
      <c r="J56" s="34"/>
      <c r="K56" s="38">
        <f>+ROUND((E56+F56+G56+N56)*J56,2)</f>
        <v>0</v>
      </c>
      <c r="L56" s="36"/>
      <c r="M56" s="82">
        <v>21</v>
      </c>
      <c r="N56" s="38">
        <f t="shared" si="13"/>
        <v>0</v>
      </c>
      <c r="O56" s="39">
        <f t="shared" si="9"/>
        <v>0</v>
      </c>
      <c r="T56" s="81"/>
      <c r="U56" s="42"/>
      <c r="V56" s="39">
        <f t="shared" si="12"/>
        <v>0</v>
      </c>
    </row>
    <row r="57" spans="1:22" s="45" customFormat="1" ht="15" customHeight="1" thickBot="1" x14ac:dyDescent="0.4">
      <c r="A57" s="46"/>
      <c r="B57" s="46"/>
      <c r="C57" s="46"/>
      <c r="D57" s="47"/>
      <c r="E57" s="88"/>
      <c r="F57" s="89">
        <f t="shared" si="10"/>
        <v>0</v>
      </c>
      <c r="G57" s="89">
        <f t="shared" si="11"/>
        <v>0</v>
      </c>
      <c r="H57" s="90"/>
      <c r="I57" s="91">
        <f t="shared" si="14"/>
        <v>0</v>
      </c>
      <c r="J57" s="90"/>
      <c r="K57" s="38">
        <f>+ROUND((E57+F57+G57+N57)*J57,2)</f>
        <v>0</v>
      </c>
      <c r="L57" s="92"/>
      <c r="M57" s="93">
        <v>21</v>
      </c>
      <c r="N57" s="91">
        <f t="shared" si="13"/>
        <v>0</v>
      </c>
      <c r="O57" s="156">
        <f t="shared" si="9"/>
        <v>0</v>
      </c>
      <c r="S57" s="155"/>
      <c r="T57" s="85"/>
      <c r="U57" s="42"/>
      <c r="V57" s="39">
        <f t="shared" si="12"/>
        <v>0</v>
      </c>
    </row>
    <row r="58" spans="1:22" ht="15" customHeight="1" thickBot="1" x14ac:dyDescent="0.3">
      <c r="D58" s="15"/>
      <c r="E58" s="16"/>
      <c r="F58" s="16"/>
      <c r="G58" s="16"/>
      <c r="H58" s="17"/>
      <c r="I58" s="18"/>
      <c r="J58" s="17"/>
      <c r="K58" s="18"/>
      <c r="L58" s="86"/>
      <c r="M58" s="18"/>
      <c r="N58" s="19"/>
      <c r="O58" s="18"/>
      <c r="P58" s="23"/>
      <c r="Q58" s="27"/>
      <c r="R58" s="25"/>
      <c r="S58" s="25"/>
      <c r="T58" s="21"/>
      <c r="U58" s="28"/>
      <c r="V58" s="18"/>
    </row>
    <row r="59" spans="1:22" ht="20.149999999999999" customHeight="1" thickBot="1" x14ac:dyDescent="0.3">
      <c r="A59" s="61" t="s">
        <v>35</v>
      </c>
      <c r="D59" s="22"/>
      <c r="E59" s="23"/>
      <c r="F59" s="23"/>
      <c r="G59" s="23"/>
      <c r="H59" s="24"/>
      <c r="I59" s="25"/>
      <c r="J59" s="24"/>
      <c r="K59" s="25"/>
      <c r="L59" s="87"/>
      <c r="M59" s="183" t="s">
        <v>101</v>
      </c>
      <c r="N59" s="184"/>
      <c r="O59" s="184"/>
      <c r="P59" s="184"/>
      <c r="Q59" s="184"/>
      <c r="R59" s="184"/>
      <c r="S59" s="184"/>
      <c r="T59" s="185"/>
      <c r="U59" s="43"/>
      <c r="V59" s="144">
        <f>SUM(V43:V57)</f>
        <v>0</v>
      </c>
    </row>
    <row r="60" spans="1:22" ht="10.5" customHeight="1" x14ac:dyDescent="0.25">
      <c r="A60" s="191" t="s">
        <v>47</v>
      </c>
      <c r="B60" s="191"/>
      <c r="C60" s="191"/>
      <c r="D60" s="191"/>
      <c r="E60" s="191"/>
      <c r="F60" s="19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</row>
    <row r="61" spans="1:22" ht="23.25" customHeight="1" x14ac:dyDescent="0.25">
      <c r="A61" s="191" t="s">
        <v>48</v>
      </c>
      <c r="B61" s="191"/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</row>
    <row r="62" spans="1:22" ht="15" customHeight="1" x14ac:dyDescent="0.25">
      <c r="A62" s="29" t="s">
        <v>49</v>
      </c>
      <c r="B62" s="29"/>
      <c r="C62" s="41"/>
      <c r="D62" s="41"/>
    </row>
    <row r="63" spans="1:22" ht="15" customHeight="1" x14ac:dyDescent="0.25">
      <c r="A63" s="29" t="s">
        <v>66</v>
      </c>
      <c r="B63" s="29"/>
      <c r="C63" s="29"/>
    </row>
    <row r="64" spans="1:22" x14ac:dyDescent="0.25">
      <c r="D64" s="29"/>
    </row>
    <row r="65" spans="1:26" x14ac:dyDescent="0.25">
      <c r="D65" s="29"/>
    </row>
    <row r="66" spans="1:26" x14ac:dyDescent="0.25">
      <c r="D66" s="29"/>
    </row>
    <row r="67" spans="1:26" x14ac:dyDescent="0.25">
      <c r="D67" s="29"/>
    </row>
    <row r="68" spans="1:26" x14ac:dyDescent="0.25">
      <c r="D68" s="29"/>
    </row>
    <row r="70" spans="1:26" s="9" customFormat="1" ht="20.149999999999999" customHeight="1" x14ac:dyDescent="0.35">
      <c r="A70" s="165" t="s">
        <v>58</v>
      </c>
      <c r="B70" s="165"/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65"/>
      <c r="U70" s="165"/>
      <c r="V70" s="165"/>
      <c r="W70" s="8"/>
      <c r="Y70" s="10"/>
      <c r="Z70" s="10"/>
    </row>
    <row r="71" spans="1:26" ht="11" thickBot="1" x14ac:dyDescent="0.3"/>
    <row r="72" spans="1:26" ht="25.5" customHeight="1" x14ac:dyDescent="0.25">
      <c r="A72" s="166" t="s">
        <v>99</v>
      </c>
      <c r="B72" s="166" t="s">
        <v>42</v>
      </c>
      <c r="C72" s="166" t="s">
        <v>11</v>
      </c>
      <c r="D72" s="166" t="s">
        <v>13</v>
      </c>
      <c r="E72" s="169" t="s">
        <v>69</v>
      </c>
      <c r="F72" s="170"/>
      <c r="G72" s="169" t="s">
        <v>59</v>
      </c>
      <c r="H72" s="189"/>
      <c r="I72" s="170"/>
      <c r="J72" s="169" t="s">
        <v>72</v>
      </c>
      <c r="K72" s="189"/>
      <c r="L72" s="170"/>
      <c r="M72" s="169" t="s">
        <v>70</v>
      </c>
      <c r="N72" s="170"/>
      <c r="O72" s="169" t="s">
        <v>71</v>
      </c>
      <c r="P72" s="170"/>
      <c r="Q72" s="169" t="s">
        <v>73</v>
      </c>
      <c r="R72" s="170"/>
      <c r="S72" s="166" t="s">
        <v>74</v>
      </c>
      <c r="V72" s="166" t="s">
        <v>75</v>
      </c>
    </row>
    <row r="73" spans="1:26" ht="18.75" customHeight="1" thickBot="1" x14ac:dyDescent="0.3">
      <c r="A73" s="167"/>
      <c r="B73" s="167"/>
      <c r="C73" s="167"/>
      <c r="D73" s="167"/>
      <c r="E73" s="171"/>
      <c r="F73" s="172"/>
      <c r="G73" s="223"/>
      <c r="H73" s="224"/>
      <c r="I73" s="225"/>
      <c r="J73" s="171"/>
      <c r="K73" s="237"/>
      <c r="L73" s="172"/>
      <c r="M73" s="171"/>
      <c r="N73" s="172"/>
      <c r="O73" s="171"/>
      <c r="P73" s="172"/>
      <c r="Q73" s="171"/>
      <c r="R73" s="172"/>
      <c r="S73" s="167"/>
      <c r="V73" s="167"/>
    </row>
    <row r="74" spans="1:26" ht="30" customHeight="1" x14ac:dyDescent="0.25">
      <c r="A74" s="167"/>
      <c r="B74" s="167"/>
      <c r="C74" s="167"/>
      <c r="D74" s="167"/>
      <c r="E74" s="171"/>
      <c r="F74" s="172"/>
      <c r="G74" s="169" t="s">
        <v>68</v>
      </c>
      <c r="H74" s="189"/>
      <c r="I74" s="170"/>
      <c r="J74" s="171"/>
      <c r="K74" s="237"/>
      <c r="L74" s="172"/>
      <c r="M74" s="171"/>
      <c r="N74" s="172"/>
      <c r="O74" s="171"/>
      <c r="P74" s="172"/>
      <c r="Q74" s="171"/>
      <c r="R74" s="172"/>
      <c r="S74" s="167"/>
      <c r="V74" s="167"/>
    </row>
    <row r="75" spans="1:26" ht="54" customHeight="1" thickBot="1" x14ac:dyDescent="0.3">
      <c r="A75" s="168"/>
      <c r="B75" s="168"/>
      <c r="C75" s="168"/>
      <c r="D75" s="168"/>
      <c r="E75" s="173"/>
      <c r="F75" s="174"/>
      <c r="G75" s="173"/>
      <c r="H75" s="190"/>
      <c r="I75" s="174"/>
      <c r="J75" s="173"/>
      <c r="K75" s="190"/>
      <c r="L75" s="174"/>
      <c r="M75" s="173"/>
      <c r="N75" s="174"/>
      <c r="O75" s="173"/>
      <c r="P75" s="174"/>
      <c r="Q75" s="173"/>
      <c r="R75" s="174"/>
      <c r="S75" s="168"/>
      <c r="V75" s="168"/>
    </row>
    <row r="76" spans="1:26" s="45" customFormat="1" ht="15" customHeight="1" x14ac:dyDescent="0.35">
      <c r="A76" s="72"/>
      <c r="B76" s="72"/>
      <c r="C76" s="72"/>
      <c r="D76" s="72"/>
      <c r="E76" s="157"/>
      <c r="F76" s="158"/>
      <c r="G76" s="226"/>
      <c r="H76" s="227"/>
      <c r="I76" s="228"/>
      <c r="J76" s="238"/>
      <c r="K76" s="239"/>
      <c r="L76" s="240"/>
      <c r="M76" s="235">
        <f>E76*J76</f>
        <v>0</v>
      </c>
      <c r="N76" s="236"/>
      <c r="O76" s="210"/>
      <c r="P76" s="211"/>
      <c r="Q76" s="235">
        <f>IF(O76="",0,ROUND(O76*$M76,2))</f>
        <v>0</v>
      </c>
      <c r="R76" s="236"/>
      <c r="S76" s="142"/>
      <c r="V76" s="146">
        <f>Q76+S76</f>
        <v>0</v>
      </c>
    </row>
    <row r="77" spans="1:26" s="45" customFormat="1" ht="15" customHeight="1" x14ac:dyDescent="0.35">
      <c r="A77" s="31"/>
      <c r="B77" s="31"/>
      <c r="C77" s="31"/>
      <c r="D77" s="31"/>
      <c r="E77" s="159"/>
      <c r="F77" s="160"/>
      <c r="G77" s="229"/>
      <c r="H77" s="230"/>
      <c r="I77" s="231"/>
      <c r="J77" s="217"/>
      <c r="K77" s="218"/>
      <c r="L77" s="219"/>
      <c r="M77" s="206">
        <f>IF(I77="",0,ROUND(I77*E77,2))</f>
        <v>0</v>
      </c>
      <c r="N77" s="207"/>
      <c r="O77" s="212"/>
      <c r="P77" s="213"/>
      <c r="Q77" s="206">
        <f>IF(O77="",0,ROUND(O77*$M77,2))</f>
        <v>0</v>
      </c>
      <c r="R77" s="207"/>
      <c r="S77" s="81"/>
      <c r="V77" s="147">
        <f>Q77+S77</f>
        <v>0</v>
      </c>
    </row>
    <row r="78" spans="1:26" s="45" customFormat="1" ht="15" customHeight="1" x14ac:dyDescent="0.35">
      <c r="A78" s="33"/>
      <c r="B78" s="33"/>
      <c r="C78" s="33"/>
      <c r="D78" s="33"/>
      <c r="E78" s="159"/>
      <c r="F78" s="160"/>
      <c r="G78" s="229"/>
      <c r="H78" s="230"/>
      <c r="I78" s="231"/>
      <c r="J78" s="217"/>
      <c r="K78" s="218"/>
      <c r="L78" s="219"/>
      <c r="M78" s="206">
        <f>IF(I78="",0,ROUND(I78*E78,2))</f>
        <v>0</v>
      </c>
      <c r="N78" s="207"/>
      <c r="O78" s="212"/>
      <c r="P78" s="213"/>
      <c r="Q78" s="206">
        <f>IF(O78="",0,ROUND(O78*$M78,2))</f>
        <v>0</v>
      </c>
      <c r="R78" s="207"/>
      <c r="S78" s="81"/>
      <c r="V78" s="147">
        <f>Q78+S78</f>
        <v>0</v>
      </c>
    </row>
    <row r="79" spans="1:26" s="45" customFormat="1" ht="15" customHeight="1" x14ac:dyDescent="0.35">
      <c r="A79" s="31"/>
      <c r="B79" s="31"/>
      <c r="C79" s="31"/>
      <c r="D79" s="31"/>
      <c r="E79" s="159"/>
      <c r="F79" s="160"/>
      <c r="G79" s="229"/>
      <c r="H79" s="230"/>
      <c r="I79" s="231"/>
      <c r="J79" s="217"/>
      <c r="K79" s="218"/>
      <c r="L79" s="219"/>
      <c r="M79" s="206">
        <f>IF(I79="",0,ROUND(I79*E79,2))</f>
        <v>0</v>
      </c>
      <c r="N79" s="207"/>
      <c r="O79" s="212"/>
      <c r="P79" s="213"/>
      <c r="Q79" s="206">
        <f>IF(O79="",0,ROUND(O79*$M79,2))</f>
        <v>0</v>
      </c>
      <c r="R79" s="207"/>
      <c r="S79" s="81"/>
      <c r="V79" s="147">
        <f>Q79+S79</f>
        <v>0</v>
      </c>
    </row>
    <row r="80" spans="1:26" s="45" customFormat="1" ht="15" customHeight="1" thickBot="1" x14ac:dyDescent="0.4">
      <c r="A80" s="46"/>
      <c r="B80" s="46"/>
      <c r="C80" s="46"/>
      <c r="D80" s="46"/>
      <c r="E80" s="204"/>
      <c r="F80" s="205"/>
      <c r="G80" s="232"/>
      <c r="H80" s="233"/>
      <c r="I80" s="234"/>
      <c r="J80" s="220"/>
      <c r="K80" s="221"/>
      <c r="L80" s="222"/>
      <c r="M80" s="208">
        <f>IF(I80="",0,ROUND(I80*E80,2))</f>
        <v>0</v>
      </c>
      <c r="N80" s="209"/>
      <c r="O80" s="214"/>
      <c r="P80" s="215"/>
      <c r="Q80" s="208">
        <f>IF(O80="",0,ROUND(O80*$M80,2))</f>
        <v>0</v>
      </c>
      <c r="R80" s="209"/>
      <c r="S80" s="143"/>
      <c r="V80" s="148">
        <f>Q80+S80</f>
        <v>0</v>
      </c>
    </row>
    <row r="81" spans="1:22" ht="15" customHeight="1" thickBot="1" x14ac:dyDescent="0.3">
      <c r="D81" s="22"/>
      <c r="E81" s="23"/>
      <c r="F81" s="23"/>
      <c r="G81" s="23"/>
      <c r="H81" s="24"/>
      <c r="I81" s="25"/>
      <c r="J81" s="26"/>
      <c r="K81" s="25"/>
      <c r="L81" s="23"/>
      <c r="M81" s="27"/>
      <c r="N81" s="25"/>
      <c r="O81" s="28"/>
      <c r="P81" s="25"/>
      <c r="Q81" s="25"/>
      <c r="R81" s="25"/>
      <c r="S81" s="25"/>
      <c r="T81" s="25"/>
      <c r="U81" s="28"/>
      <c r="V81" s="28"/>
    </row>
    <row r="82" spans="1:22" ht="20.149999999999999" customHeight="1" thickBot="1" x14ac:dyDescent="0.3">
      <c r="A82" s="96" t="s">
        <v>60</v>
      </c>
      <c r="B82" s="73"/>
      <c r="C82" s="73"/>
      <c r="D82" s="22"/>
      <c r="E82" s="23"/>
      <c r="F82" s="23"/>
      <c r="G82" s="23"/>
      <c r="H82" s="24"/>
      <c r="I82" s="25"/>
      <c r="J82" s="26"/>
      <c r="K82" s="150"/>
      <c r="L82" s="150"/>
      <c r="M82" s="150"/>
      <c r="N82" s="183" t="s">
        <v>14</v>
      </c>
      <c r="O82" s="184"/>
      <c r="P82" s="184"/>
      <c r="Q82" s="184"/>
      <c r="R82" s="184"/>
      <c r="S82" s="185"/>
      <c r="T82" s="150"/>
      <c r="U82" s="153"/>
      <c r="V82" s="144">
        <f>SUM(V76:V80)</f>
        <v>0</v>
      </c>
    </row>
    <row r="83" spans="1:22" ht="30.75" customHeight="1" x14ac:dyDescent="0.25">
      <c r="A83" s="198" t="s">
        <v>61</v>
      </c>
      <c r="B83" s="198"/>
      <c r="C83" s="198"/>
      <c r="D83" s="198"/>
      <c r="E83" s="198"/>
      <c r="F83" s="198"/>
      <c r="G83" s="71"/>
      <c r="H83" s="71"/>
      <c r="I83" s="71"/>
      <c r="J83" s="71"/>
      <c r="K83" s="71"/>
    </row>
    <row r="84" spans="1:22" ht="17.25" customHeight="1" thickBot="1" x14ac:dyDescent="0.3">
      <c r="A84" s="74"/>
      <c r="B84" s="74"/>
      <c r="C84" s="74"/>
      <c r="D84" s="74"/>
      <c r="E84" s="74"/>
      <c r="F84" s="74"/>
    </row>
    <row r="85" spans="1:22" ht="30" customHeight="1" thickBot="1" x14ac:dyDescent="0.3">
      <c r="D85" s="44"/>
      <c r="K85" s="197" t="s">
        <v>44</v>
      </c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45">
        <f>SUM(V30+V82+V59)</f>
        <v>0</v>
      </c>
    </row>
    <row r="86" spans="1:22" ht="11" thickBot="1" x14ac:dyDescent="0.3"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</row>
    <row r="87" spans="1:22" ht="30" customHeight="1" thickBot="1" x14ac:dyDescent="0.3">
      <c r="D87" s="44"/>
      <c r="K87" s="197" t="s">
        <v>43</v>
      </c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45">
        <f>ROUND(V85*0.4,2)</f>
        <v>0</v>
      </c>
    </row>
    <row r="88" spans="1:22" ht="11" thickBot="1" x14ac:dyDescent="0.3"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</row>
    <row r="89" spans="1:22" ht="30" customHeight="1" thickBot="1" x14ac:dyDescent="0.3">
      <c r="D89" s="44"/>
      <c r="K89" s="197" t="s">
        <v>0</v>
      </c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45">
        <f>V85+V87</f>
        <v>0</v>
      </c>
    </row>
    <row r="93" spans="1:22" s="61" customFormat="1" x14ac:dyDescent="0.25">
      <c r="C93" s="62"/>
      <c r="D93" s="62"/>
      <c r="E93" s="62"/>
      <c r="F93" s="62"/>
      <c r="G93" s="62"/>
      <c r="H93" s="62"/>
      <c r="I93" s="62"/>
    </row>
    <row r="94" spans="1:22" s="64" customFormat="1" ht="13.5" customHeight="1" x14ac:dyDescent="0.25">
      <c r="C94" s="63"/>
      <c r="D94" s="63"/>
      <c r="E94" s="63"/>
      <c r="F94" s="63"/>
      <c r="G94" s="63"/>
      <c r="H94" s="63"/>
      <c r="I94" s="63"/>
    </row>
  </sheetData>
  <sheetProtection sort="0" autoFilter="0"/>
  <mergeCells count="102">
    <mergeCell ref="A60:F60"/>
    <mergeCell ref="A61:V61"/>
    <mergeCell ref="S17:S21"/>
    <mergeCell ref="A15:V15"/>
    <mergeCell ref="U38:U42"/>
    <mergeCell ref="V38:V42"/>
    <mergeCell ref="E39:E42"/>
    <mergeCell ref="F39:F42"/>
    <mergeCell ref="G39:G42"/>
    <mergeCell ref="L39:N40"/>
    <mergeCell ref="O39:O42"/>
    <mergeCell ref="H41:I41"/>
    <mergeCell ref="J41:K41"/>
    <mergeCell ref="L41:L42"/>
    <mergeCell ref="M41:M42"/>
    <mergeCell ref="N41:N42"/>
    <mergeCell ref="V17:V21"/>
    <mergeCell ref="D17:D21"/>
    <mergeCell ref="L18:N19"/>
    <mergeCell ref="H39:K40"/>
    <mergeCell ref="E38:O38"/>
    <mergeCell ref="A7:V7"/>
    <mergeCell ref="V72:V75"/>
    <mergeCell ref="S72:S75"/>
    <mergeCell ref="J79:L79"/>
    <mergeCell ref="J80:L80"/>
    <mergeCell ref="M79:N79"/>
    <mergeCell ref="M80:N80"/>
    <mergeCell ref="G72:I73"/>
    <mergeCell ref="G74:I75"/>
    <mergeCell ref="G76:I76"/>
    <mergeCell ref="G77:I77"/>
    <mergeCell ref="G78:I78"/>
    <mergeCell ref="G79:I79"/>
    <mergeCell ref="G80:I80"/>
    <mergeCell ref="M76:N76"/>
    <mergeCell ref="M77:N77"/>
    <mergeCell ref="M78:N78"/>
    <mergeCell ref="J72:L75"/>
    <mergeCell ref="J76:L76"/>
    <mergeCell ref="J78:L78"/>
    <mergeCell ref="J77:L77"/>
    <mergeCell ref="E78:F78"/>
    <mergeCell ref="Q72:R75"/>
    <mergeCell ref="Q76:R76"/>
    <mergeCell ref="Q78:R78"/>
    <mergeCell ref="Q79:R79"/>
    <mergeCell ref="Q80:R80"/>
    <mergeCell ref="O72:P75"/>
    <mergeCell ref="O76:P76"/>
    <mergeCell ref="O77:P77"/>
    <mergeCell ref="O78:P78"/>
    <mergeCell ref="O79:P79"/>
    <mergeCell ref="O80:P80"/>
    <mergeCell ref="B9:V9"/>
    <mergeCell ref="B11:V11"/>
    <mergeCell ref="Q18:Q21"/>
    <mergeCell ref="K89:U89"/>
    <mergeCell ref="K85:U85"/>
    <mergeCell ref="K87:U87"/>
    <mergeCell ref="A83:F83"/>
    <mergeCell ref="F18:F21"/>
    <mergeCell ref="G18:G21"/>
    <mergeCell ref="H20:I20"/>
    <mergeCell ref="P18:P21"/>
    <mergeCell ref="D72:D75"/>
    <mergeCell ref="M72:N75"/>
    <mergeCell ref="A31:V31"/>
    <mergeCell ref="C72:C75"/>
    <mergeCell ref="A36:V36"/>
    <mergeCell ref="A38:A42"/>
    <mergeCell ref="B38:B42"/>
    <mergeCell ref="C38:C42"/>
    <mergeCell ref="D38:D42"/>
    <mergeCell ref="T38:T42"/>
    <mergeCell ref="E79:F79"/>
    <mergeCell ref="E80:F80"/>
    <mergeCell ref="N82:S82"/>
    <mergeCell ref="E76:F76"/>
    <mergeCell ref="E77:F77"/>
    <mergeCell ref="L20:L21"/>
    <mergeCell ref="E17:N17"/>
    <mergeCell ref="A70:V70"/>
    <mergeCell ref="B72:B75"/>
    <mergeCell ref="A72:A75"/>
    <mergeCell ref="E72:F75"/>
    <mergeCell ref="A17:A21"/>
    <mergeCell ref="M20:M21"/>
    <mergeCell ref="N20:N21"/>
    <mergeCell ref="E18:E21"/>
    <mergeCell ref="N30:T30"/>
    <mergeCell ref="M59:T59"/>
    <mergeCell ref="C17:C21"/>
    <mergeCell ref="P17:R17"/>
    <mergeCell ref="B17:B21"/>
    <mergeCell ref="O17:O21"/>
    <mergeCell ref="J20:K20"/>
    <mergeCell ref="H18:K19"/>
    <mergeCell ref="R18:R21"/>
    <mergeCell ref="A32:V32"/>
    <mergeCell ref="T17:T21"/>
    <mergeCell ref="Q77:R77"/>
  </mergeCells>
  <dataValidations disablePrompts="1" count="2">
    <dataValidation type="whole" operator="lessThanOrEqual" allowBlank="1" showInputMessage="1" showErrorMessage="1" error="O nº de horas semanais tem que ser inferior ou igual a 40 horas" sqref="O22:O28" xr:uid="{78A22BED-8C37-4334-8E7B-EC0E38B94CF8}">
      <formula1>40</formula1>
    </dataValidation>
    <dataValidation type="whole" operator="lessThanOrEqual" allowBlank="1" showInputMessage="1" showErrorMessage="1" error="O número de horas mensais afetas à operação não poderá ultrapassar 160 horas" sqref="Q22:Q28" xr:uid="{CE34B3AC-449F-436B-9AF3-FB21C879A9BF}">
      <formula1>160</formula1>
    </dataValidation>
  </dataValidations>
  <printOptions horizontalCentered="1"/>
  <pageMargins left="0.25" right="0.25" top="0.75" bottom="0.75" header="0.3" footer="0.3"/>
  <pageSetup paperSize="9" scale="42" orientation="landscape" cellComments="asDisplayed" r:id="rId1"/>
  <headerFooter alignWithMargins="0">
    <oddHeader>&amp;R&amp;G</oddHeader>
  </headerFooter>
  <rowBreaks count="1" manualBreakCount="1">
    <brk id="68" max="16383" man="1"/>
  </rowBreaks>
  <ignoredErrors>
    <ignoredError sqref="G22" unlockedFormula="1"/>
  </ignoredError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5B354-08B8-44DB-A681-EBF80CE091FF}">
  <sheetPr>
    <pageSetUpPr fitToPage="1"/>
  </sheetPr>
  <dimension ref="A5:CM52"/>
  <sheetViews>
    <sheetView showGridLines="0" zoomScale="90" zoomScaleNormal="90" workbookViewId="0">
      <selection activeCell="A7" sqref="A7:J7"/>
    </sheetView>
  </sheetViews>
  <sheetFormatPr defaultColWidth="29.453125" defaultRowHeight="10.5" x14ac:dyDescent="0.25"/>
  <cols>
    <col min="1" max="1" width="22.453125" style="7" customWidth="1"/>
    <col min="2" max="2" width="29.453125" style="7" customWidth="1"/>
    <col min="3" max="3" width="10.54296875" style="7" customWidth="1"/>
    <col min="4" max="4" width="40.453125" style="7" customWidth="1"/>
    <col min="5" max="5" width="10.453125" style="7" customWidth="1"/>
    <col min="6" max="6" width="15.453125" style="7" customWidth="1"/>
    <col min="7" max="7" width="13.1796875" style="7" customWidth="1"/>
    <col min="8" max="8" width="14.54296875" style="7" customWidth="1"/>
    <col min="9" max="9" width="41.54296875" style="7" customWidth="1"/>
    <col min="10" max="10" width="35" style="7" customWidth="1"/>
    <col min="11" max="11" width="9.453125" style="7" customWidth="1"/>
    <col min="12" max="12" width="8.1796875" style="7" customWidth="1"/>
    <col min="13" max="13" width="9.54296875" style="7" customWidth="1"/>
    <col min="14" max="14" width="4.54296875" style="7" customWidth="1"/>
    <col min="15" max="15" width="7.453125" style="7" customWidth="1"/>
    <col min="16" max="16" width="4.54296875" style="7" customWidth="1"/>
    <col min="17" max="17" width="11.54296875" style="7" customWidth="1"/>
    <col min="18" max="249" width="9.1796875" style="7" customWidth="1"/>
    <col min="250" max="16384" width="29.453125" style="7"/>
  </cols>
  <sheetData>
    <row r="5" spans="1:91" s="9" customFormat="1" ht="19.5" customHeight="1" x14ac:dyDescent="0.35">
      <c r="B5" s="8"/>
      <c r="C5" s="8"/>
      <c r="D5" s="8"/>
      <c r="E5" s="8"/>
      <c r="F5" s="8"/>
      <c r="G5" s="8"/>
      <c r="H5" s="8"/>
      <c r="I5" s="8"/>
      <c r="J5" s="8"/>
      <c r="K5" s="8"/>
      <c r="L5" s="40"/>
      <c r="M5" s="8"/>
      <c r="O5" s="10"/>
      <c r="P5" s="10"/>
    </row>
    <row r="6" spans="1:91" s="9" customFormat="1" ht="19.5" customHeight="1" x14ac:dyDescent="0.35">
      <c r="B6" s="8"/>
      <c r="C6" s="8"/>
      <c r="D6" s="8"/>
      <c r="E6" s="8"/>
      <c r="F6" s="8"/>
      <c r="G6" s="8"/>
      <c r="H6" s="8"/>
      <c r="I6" s="8"/>
      <c r="J6" s="8"/>
      <c r="K6" s="8"/>
      <c r="L6" s="40"/>
      <c r="M6" s="8"/>
      <c r="O6" s="10"/>
      <c r="P6" s="10"/>
    </row>
    <row r="7" spans="1:91" s="4" customFormat="1" ht="19.5" customHeight="1" x14ac:dyDescent="0.35">
      <c r="A7" s="216" t="s">
        <v>78</v>
      </c>
      <c r="B7" s="216"/>
      <c r="C7" s="216"/>
      <c r="D7" s="216"/>
      <c r="E7" s="216"/>
      <c r="F7" s="216"/>
      <c r="G7" s="216"/>
      <c r="H7" s="216"/>
      <c r="I7" s="216"/>
      <c r="J7" s="216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1:91" s="51" customFormat="1" ht="16" thickBot="1" x14ac:dyDescent="0.3">
      <c r="A8" s="49"/>
      <c r="B8" s="49"/>
      <c r="C8" s="49"/>
      <c r="D8" s="49"/>
      <c r="E8" s="49"/>
      <c r="F8" s="49"/>
      <c r="G8" s="49"/>
      <c r="H8" s="49"/>
      <c r="I8" s="49"/>
      <c r="J8" s="49"/>
      <c r="K8" s="50"/>
      <c r="L8" s="52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</row>
    <row r="9" spans="1:91" s="52" customFormat="1" ht="5.25" customHeight="1" x14ac:dyDescent="0.25">
      <c r="A9" s="101"/>
      <c r="B9" s="140"/>
      <c r="C9" s="102"/>
      <c r="D9" s="102"/>
      <c r="E9" s="102"/>
      <c r="F9" s="102"/>
      <c r="G9" s="102"/>
      <c r="H9" s="102"/>
      <c r="I9" s="102"/>
      <c r="J9" s="102"/>
      <c r="K9" s="103"/>
    </row>
    <row r="10" spans="1:91" s="52" customFormat="1" ht="21.75" customHeight="1" x14ac:dyDescent="0.25">
      <c r="A10" s="104" t="s">
        <v>18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05"/>
    </row>
    <row r="11" spans="1:91" s="52" customFormat="1" ht="6.75" customHeight="1" x14ac:dyDescent="0.3">
      <c r="A11" s="106"/>
      <c r="B11" s="141"/>
      <c r="C11" s="97"/>
      <c r="D11" s="97"/>
      <c r="E11" s="97"/>
      <c r="F11" s="97"/>
      <c r="G11" s="98"/>
      <c r="H11" s="98"/>
      <c r="I11" s="99"/>
      <c r="J11" s="100"/>
      <c r="K11" s="107"/>
      <c r="M11" s="54"/>
    </row>
    <row r="12" spans="1:91" s="52" customFormat="1" ht="21.75" customHeight="1" x14ac:dyDescent="0.25">
      <c r="A12" s="104" t="s">
        <v>19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07"/>
      <c r="M12" s="55"/>
    </row>
    <row r="13" spans="1:91" s="52" customFormat="1" ht="5.25" customHeight="1" thickBot="1" x14ac:dyDescent="0.3">
      <c r="A13" s="108"/>
      <c r="B13" s="109"/>
      <c r="C13" s="109"/>
      <c r="D13" s="109"/>
      <c r="E13" s="109"/>
      <c r="F13" s="109"/>
      <c r="G13" s="109"/>
      <c r="H13" s="109"/>
      <c r="I13" s="109"/>
      <c r="J13" s="109"/>
      <c r="K13" s="110"/>
      <c r="L13" s="53"/>
      <c r="M13" s="55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</row>
    <row r="14" spans="1:91" s="4" customFormat="1" ht="19.5" customHeight="1" x14ac:dyDescent="0.35">
      <c r="B14" s="2"/>
      <c r="C14" s="1"/>
      <c r="D14" s="1"/>
      <c r="E14" s="1"/>
      <c r="F14" s="6"/>
      <c r="G14" s="6"/>
      <c r="H14" s="3"/>
      <c r="I14" s="3"/>
      <c r="J14" s="3"/>
      <c r="K14" s="8"/>
      <c r="L14" s="50"/>
      <c r="M14" s="11"/>
      <c r="O14" s="12"/>
      <c r="P14" s="12"/>
    </row>
    <row r="15" spans="1:91" s="9" customFormat="1" ht="20.149999999999999" customHeight="1" x14ac:dyDescent="0.35">
      <c r="A15" s="66" t="s">
        <v>37</v>
      </c>
      <c r="B15" s="66"/>
      <c r="C15" s="66"/>
      <c r="D15" s="66"/>
      <c r="E15" s="66"/>
      <c r="F15" s="66"/>
      <c r="G15" s="66"/>
      <c r="H15" s="66"/>
      <c r="I15" s="66"/>
      <c r="J15" s="66"/>
      <c r="K15" s="8"/>
      <c r="L15" s="52"/>
      <c r="M15" s="8"/>
      <c r="O15" s="10"/>
      <c r="P15" s="10"/>
    </row>
    <row r="16" spans="1:91" ht="15" customHeight="1" x14ac:dyDescent="0.35">
      <c r="B16" s="8"/>
      <c r="C16" s="8"/>
      <c r="D16" s="8"/>
      <c r="E16" s="8"/>
      <c r="F16" s="8"/>
      <c r="G16" s="8"/>
      <c r="H16" s="8"/>
      <c r="I16" s="8"/>
      <c r="J16" s="8"/>
      <c r="K16" s="8"/>
      <c r="L16" s="52"/>
    </row>
    <row r="17" spans="1:13" s="54" customFormat="1" ht="8.25" customHeight="1" thickBot="1" x14ac:dyDescent="0.35">
      <c r="J17" s="121" t="s">
        <v>20</v>
      </c>
      <c r="L17" s="57"/>
    </row>
    <row r="18" spans="1:13" s="55" customFormat="1" ht="39" customHeight="1" x14ac:dyDescent="0.3">
      <c r="A18" s="253" t="s">
        <v>98</v>
      </c>
      <c r="B18" s="253" t="s">
        <v>22</v>
      </c>
      <c r="C18" s="248" t="s">
        <v>21</v>
      </c>
      <c r="D18" s="248"/>
      <c r="E18" s="252" t="s">
        <v>23</v>
      </c>
      <c r="F18" s="252" t="s">
        <v>24</v>
      </c>
      <c r="G18" s="252" t="s">
        <v>25</v>
      </c>
      <c r="H18" s="252" t="s">
        <v>26</v>
      </c>
      <c r="I18" s="252" t="s">
        <v>27</v>
      </c>
      <c r="J18" s="252" t="s">
        <v>28</v>
      </c>
      <c r="K18" s="255" t="s">
        <v>29</v>
      </c>
      <c r="L18" s="54"/>
      <c r="M18" s="56"/>
    </row>
    <row r="19" spans="1:13" s="55" customFormat="1" ht="26.25" customHeight="1" x14ac:dyDescent="0.3">
      <c r="A19" s="254"/>
      <c r="B19" s="254"/>
      <c r="C19" s="249"/>
      <c r="D19" s="249"/>
      <c r="E19" s="251"/>
      <c r="F19" s="251"/>
      <c r="G19" s="251"/>
      <c r="H19" s="251"/>
      <c r="I19" s="251"/>
      <c r="J19" s="251"/>
      <c r="K19" s="256"/>
      <c r="L19" s="54"/>
      <c r="M19" s="56"/>
    </row>
    <row r="20" spans="1:13" s="57" customFormat="1" ht="13.5" customHeight="1" x14ac:dyDescent="0.25">
      <c r="A20" s="112"/>
      <c r="B20" s="112" t="s">
        <v>30</v>
      </c>
      <c r="C20" s="250" t="s">
        <v>31</v>
      </c>
      <c r="D20" s="251"/>
      <c r="E20" s="111" t="s">
        <v>32</v>
      </c>
      <c r="F20" s="111"/>
      <c r="G20" s="111"/>
      <c r="H20" s="113"/>
      <c r="I20" s="111"/>
      <c r="J20" s="114" t="s">
        <v>33</v>
      </c>
      <c r="K20" s="115" t="s">
        <v>34</v>
      </c>
      <c r="L20" s="56"/>
      <c r="M20" s="56"/>
    </row>
    <row r="21" spans="1:13" s="56" customFormat="1" ht="16.5" customHeight="1" x14ac:dyDescent="0.3">
      <c r="A21" s="116"/>
      <c r="B21" s="116"/>
      <c r="C21" s="246"/>
      <c r="D21" s="246"/>
      <c r="E21" s="117"/>
      <c r="F21" s="118"/>
      <c r="G21" s="119"/>
      <c r="H21" s="119"/>
      <c r="I21" s="128">
        <f t="shared" ref="I21:I30" si="0">G21+H21</f>
        <v>0</v>
      </c>
      <c r="J21" s="117"/>
      <c r="K21" s="120"/>
      <c r="L21" s="54"/>
    </row>
    <row r="22" spans="1:13" s="56" customFormat="1" ht="16.5" customHeight="1" x14ac:dyDescent="0.25">
      <c r="A22" s="116"/>
      <c r="B22" s="116"/>
      <c r="C22" s="246"/>
      <c r="D22" s="246"/>
      <c r="E22" s="117"/>
      <c r="F22" s="118"/>
      <c r="G22" s="119"/>
      <c r="H22" s="119"/>
      <c r="I22" s="128">
        <f t="shared" si="0"/>
        <v>0</v>
      </c>
      <c r="J22" s="117"/>
      <c r="K22" s="120"/>
    </row>
    <row r="23" spans="1:13" s="56" customFormat="1" ht="16.5" customHeight="1" x14ac:dyDescent="0.25">
      <c r="A23" s="116"/>
      <c r="B23" s="116"/>
      <c r="C23" s="246"/>
      <c r="D23" s="247"/>
      <c r="E23" s="117"/>
      <c r="F23" s="118"/>
      <c r="G23" s="119"/>
      <c r="H23" s="119"/>
      <c r="I23" s="128">
        <f t="shared" si="0"/>
        <v>0</v>
      </c>
      <c r="J23" s="117"/>
      <c r="K23" s="120"/>
    </row>
    <row r="24" spans="1:13" s="56" customFormat="1" ht="16.5" customHeight="1" x14ac:dyDescent="0.25">
      <c r="A24" s="116"/>
      <c r="B24" s="116"/>
      <c r="C24" s="246"/>
      <c r="D24" s="247"/>
      <c r="E24" s="117"/>
      <c r="F24" s="118"/>
      <c r="G24" s="119"/>
      <c r="H24" s="119"/>
      <c r="I24" s="128">
        <f t="shared" si="0"/>
        <v>0</v>
      </c>
      <c r="J24" s="117"/>
      <c r="K24" s="120"/>
    </row>
    <row r="25" spans="1:13" s="56" customFormat="1" ht="16.5" customHeight="1" x14ac:dyDescent="0.25">
      <c r="A25" s="116"/>
      <c r="B25" s="116"/>
      <c r="C25" s="246"/>
      <c r="D25" s="247"/>
      <c r="E25" s="117"/>
      <c r="F25" s="118"/>
      <c r="G25" s="119"/>
      <c r="H25" s="119"/>
      <c r="I25" s="128">
        <f t="shared" si="0"/>
        <v>0</v>
      </c>
      <c r="J25" s="117"/>
      <c r="K25" s="120"/>
    </row>
    <row r="26" spans="1:13" s="56" customFormat="1" ht="16.5" customHeight="1" x14ac:dyDescent="0.25">
      <c r="A26" s="116"/>
      <c r="B26" s="116"/>
      <c r="C26" s="246"/>
      <c r="D26" s="247"/>
      <c r="E26" s="117"/>
      <c r="F26" s="118"/>
      <c r="G26" s="119"/>
      <c r="H26" s="119"/>
      <c r="I26" s="128">
        <f t="shared" si="0"/>
        <v>0</v>
      </c>
      <c r="J26" s="117"/>
      <c r="K26" s="120"/>
    </row>
    <row r="27" spans="1:13" s="56" customFormat="1" ht="16.5" customHeight="1" x14ac:dyDescent="0.25">
      <c r="A27" s="116"/>
      <c r="B27" s="116"/>
      <c r="C27" s="246"/>
      <c r="D27" s="247"/>
      <c r="E27" s="117"/>
      <c r="F27" s="118"/>
      <c r="G27" s="119"/>
      <c r="H27" s="119"/>
      <c r="I27" s="128">
        <f t="shared" si="0"/>
        <v>0</v>
      </c>
      <c r="J27" s="117"/>
      <c r="K27" s="120"/>
    </row>
    <row r="28" spans="1:13" s="56" customFormat="1" ht="16.5" customHeight="1" x14ac:dyDescent="0.25">
      <c r="A28" s="116"/>
      <c r="B28" s="116"/>
      <c r="C28" s="246"/>
      <c r="D28" s="247"/>
      <c r="E28" s="117"/>
      <c r="F28" s="118"/>
      <c r="G28" s="119"/>
      <c r="H28" s="119"/>
      <c r="I28" s="128">
        <f t="shared" si="0"/>
        <v>0</v>
      </c>
      <c r="J28" s="117"/>
      <c r="K28" s="120"/>
    </row>
    <row r="29" spans="1:13" s="56" customFormat="1" ht="16.5" customHeight="1" x14ac:dyDescent="0.25">
      <c r="A29" s="116"/>
      <c r="B29" s="116"/>
      <c r="C29" s="246"/>
      <c r="D29" s="247"/>
      <c r="E29" s="117"/>
      <c r="F29" s="118"/>
      <c r="G29" s="119"/>
      <c r="H29" s="119"/>
      <c r="I29" s="128">
        <f t="shared" si="0"/>
        <v>0</v>
      </c>
      <c r="J29" s="117"/>
      <c r="K29" s="120"/>
    </row>
    <row r="30" spans="1:13" s="56" customFormat="1" ht="16.5" customHeight="1" x14ac:dyDescent="0.25">
      <c r="A30" s="116"/>
      <c r="B30" s="116"/>
      <c r="C30" s="246"/>
      <c r="D30" s="247"/>
      <c r="E30" s="117"/>
      <c r="F30" s="118"/>
      <c r="G30" s="119"/>
      <c r="H30" s="119"/>
      <c r="I30" s="128">
        <f t="shared" si="0"/>
        <v>0</v>
      </c>
      <c r="J30" s="117"/>
      <c r="K30" s="120"/>
    </row>
    <row r="31" spans="1:13" s="56" customFormat="1" ht="16.5" customHeight="1" x14ac:dyDescent="0.25">
      <c r="A31" s="116"/>
      <c r="B31" s="116"/>
      <c r="C31" s="246"/>
      <c r="D31" s="247"/>
      <c r="E31" s="117"/>
      <c r="F31" s="118"/>
      <c r="G31" s="119"/>
      <c r="H31" s="119"/>
      <c r="I31" s="128">
        <f t="shared" ref="I31:I35" si="1">G31+H31</f>
        <v>0</v>
      </c>
      <c r="J31" s="117"/>
      <c r="K31" s="120"/>
    </row>
    <row r="32" spans="1:13" s="56" customFormat="1" ht="16.5" customHeight="1" x14ac:dyDescent="0.25">
      <c r="A32" s="116"/>
      <c r="B32" s="116"/>
      <c r="C32" s="246"/>
      <c r="D32" s="247"/>
      <c r="E32" s="117"/>
      <c r="F32" s="118"/>
      <c r="G32" s="119"/>
      <c r="H32" s="119"/>
      <c r="I32" s="128">
        <f t="shared" si="1"/>
        <v>0</v>
      </c>
      <c r="J32" s="117"/>
      <c r="K32" s="120"/>
    </row>
    <row r="33" spans="1:13" s="56" customFormat="1" ht="16.5" customHeight="1" x14ac:dyDescent="0.3">
      <c r="A33" s="116"/>
      <c r="B33" s="116"/>
      <c r="C33" s="246"/>
      <c r="D33" s="247"/>
      <c r="E33" s="117"/>
      <c r="F33" s="118"/>
      <c r="G33" s="119"/>
      <c r="H33" s="119"/>
      <c r="I33" s="128">
        <f t="shared" si="1"/>
        <v>0</v>
      </c>
      <c r="J33" s="117"/>
      <c r="K33" s="120"/>
      <c r="M33" s="58"/>
    </row>
    <row r="34" spans="1:13" s="56" customFormat="1" ht="16.5" customHeight="1" x14ac:dyDescent="0.3">
      <c r="A34" s="116"/>
      <c r="B34" s="116"/>
      <c r="C34" s="246"/>
      <c r="D34" s="247"/>
      <c r="E34" s="117"/>
      <c r="F34" s="118"/>
      <c r="G34" s="119"/>
      <c r="H34" s="119"/>
      <c r="I34" s="128">
        <f t="shared" si="1"/>
        <v>0</v>
      </c>
      <c r="J34" s="117"/>
      <c r="K34" s="120"/>
      <c r="M34" s="58"/>
    </row>
    <row r="35" spans="1:13" s="56" customFormat="1" ht="16.5" customHeight="1" x14ac:dyDescent="0.25">
      <c r="A35" s="116"/>
      <c r="B35" s="116"/>
      <c r="C35" s="246"/>
      <c r="D35" s="247"/>
      <c r="E35" s="117"/>
      <c r="F35" s="118"/>
      <c r="G35" s="119"/>
      <c r="H35" s="119"/>
      <c r="I35" s="128">
        <f t="shared" si="1"/>
        <v>0</v>
      </c>
      <c r="J35" s="117"/>
      <c r="K35" s="120"/>
      <c r="M35" s="61"/>
    </row>
    <row r="36" spans="1:13" s="54" customFormat="1" ht="20.25" customHeight="1" thickBot="1" x14ac:dyDescent="0.35">
      <c r="A36" s="243"/>
      <c r="B36" s="244"/>
      <c r="C36" s="244"/>
      <c r="D36" s="244"/>
      <c r="E36" s="244"/>
      <c r="F36" s="245"/>
      <c r="G36" s="130">
        <f>SUM(G21:G35)</f>
        <v>0</v>
      </c>
      <c r="H36" s="130">
        <f>SUM(H21:H35)</f>
        <v>0</v>
      </c>
      <c r="I36" s="130">
        <f>SUM(I21:I35)</f>
        <v>0</v>
      </c>
      <c r="J36" s="129"/>
      <c r="K36" s="131"/>
      <c r="M36" s="67"/>
    </row>
    <row r="37" spans="1:13" s="58" customFormat="1" ht="5.25" customHeight="1" x14ac:dyDescent="0.3">
      <c r="A37" s="59"/>
      <c r="B37" s="59"/>
      <c r="C37" s="59"/>
      <c r="D37" s="59"/>
      <c r="E37" s="59"/>
      <c r="F37" s="60"/>
      <c r="G37" s="60"/>
      <c r="H37" s="60"/>
      <c r="I37" s="59"/>
      <c r="J37" s="59"/>
      <c r="L37" s="64"/>
    </row>
    <row r="38" spans="1:13" s="54" customFormat="1" ht="20.25" customHeight="1" x14ac:dyDescent="0.3">
      <c r="A38" s="124" t="s">
        <v>76</v>
      </c>
      <c r="B38" s="124"/>
      <c r="C38" s="124"/>
      <c r="D38" s="124"/>
      <c r="E38" s="124"/>
      <c r="F38" s="7"/>
      <c r="G38" s="7"/>
      <c r="H38" s="7"/>
      <c r="I38" s="125">
        <f>I36</f>
        <v>0</v>
      </c>
      <c r="M38" s="67"/>
    </row>
    <row r="39" spans="1:13" s="58" customFormat="1" ht="5.25" customHeight="1" x14ac:dyDescent="0.3">
      <c r="A39" s="122"/>
      <c r="B39" s="122"/>
      <c r="C39" s="122"/>
      <c r="D39" s="122"/>
      <c r="E39" s="122"/>
      <c r="F39" s="7"/>
      <c r="G39" s="7"/>
      <c r="H39" s="7"/>
      <c r="I39" s="126"/>
      <c r="M39" s="64"/>
    </row>
    <row r="40" spans="1:13" s="54" customFormat="1" ht="20.25" customHeight="1" x14ac:dyDescent="0.3">
      <c r="A40" s="124" t="s">
        <v>41</v>
      </c>
      <c r="B40" s="124"/>
      <c r="C40" s="124"/>
      <c r="D40" s="124"/>
      <c r="E40" s="124"/>
      <c r="F40" s="7"/>
      <c r="G40" s="7"/>
      <c r="H40" s="7"/>
      <c r="I40" s="125">
        <f>ROUND(I38*0.23,2)</f>
        <v>0</v>
      </c>
      <c r="M40" s="67"/>
    </row>
    <row r="41" spans="1:13" ht="5.5" customHeight="1" x14ac:dyDescent="0.35">
      <c r="A41" s="123"/>
      <c r="B41" s="123"/>
      <c r="C41" s="123"/>
      <c r="D41" s="123"/>
      <c r="E41" s="123"/>
      <c r="I41" s="127"/>
    </row>
    <row r="42" spans="1:13" s="54" customFormat="1" ht="20.25" customHeight="1" x14ac:dyDescent="0.3">
      <c r="A42" s="124" t="s">
        <v>0</v>
      </c>
      <c r="B42" s="124"/>
      <c r="C42" s="124"/>
      <c r="D42" s="124"/>
      <c r="E42" s="124"/>
      <c r="F42" s="7"/>
      <c r="G42" s="7"/>
      <c r="H42" s="7"/>
      <c r="I42" s="125">
        <f>I38+I40</f>
        <v>0</v>
      </c>
      <c r="M42" s="67"/>
    </row>
    <row r="47" spans="1:13" s="61" customFormat="1" x14ac:dyDescent="0.25">
      <c r="A47" s="61" t="s">
        <v>35</v>
      </c>
      <c r="B47" s="62"/>
      <c r="C47" s="62"/>
      <c r="D47" s="62"/>
      <c r="E47" s="62"/>
      <c r="F47" s="62"/>
      <c r="G47" s="62"/>
      <c r="H47" s="62"/>
      <c r="I47" s="62"/>
      <c r="J47" s="62"/>
      <c r="L47" s="64"/>
    </row>
    <row r="48" spans="1:13" s="64" customFormat="1" ht="13.5" customHeight="1" x14ac:dyDescent="0.25">
      <c r="A48" s="95" t="s">
        <v>38</v>
      </c>
      <c r="B48" s="63"/>
      <c r="C48" s="63"/>
      <c r="D48" s="63"/>
      <c r="E48" s="63"/>
      <c r="F48" s="63"/>
      <c r="G48" s="63"/>
      <c r="H48" s="63"/>
      <c r="I48" s="65"/>
      <c r="J48" s="65"/>
    </row>
    <row r="49" spans="1:10" s="64" customFormat="1" ht="13.5" customHeight="1" x14ac:dyDescent="0.25">
      <c r="A49" s="95" t="s">
        <v>40</v>
      </c>
      <c r="B49" s="63"/>
      <c r="C49" s="63"/>
      <c r="D49" s="63"/>
      <c r="E49" s="63"/>
      <c r="F49" s="63"/>
      <c r="G49" s="63"/>
      <c r="H49" s="63"/>
      <c r="I49" s="65"/>
      <c r="J49" s="65"/>
    </row>
    <row r="50" spans="1:10" s="64" customFormat="1" ht="13.5" customHeight="1" x14ac:dyDescent="0.25">
      <c r="A50" s="95" t="s">
        <v>39</v>
      </c>
      <c r="B50" s="63"/>
      <c r="C50" s="63"/>
      <c r="D50" s="63"/>
      <c r="E50" s="63"/>
      <c r="F50" s="63"/>
      <c r="G50" s="63"/>
      <c r="H50" s="63"/>
      <c r="I50" s="65"/>
      <c r="J50" s="65"/>
    </row>
    <row r="51" spans="1:10" s="64" customFormat="1" ht="13.5" customHeight="1" x14ac:dyDescent="0.25">
      <c r="A51" s="95" t="s">
        <v>36</v>
      </c>
      <c r="B51" s="63"/>
      <c r="C51" s="63"/>
      <c r="D51" s="63"/>
      <c r="E51" s="63"/>
      <c r="F51" s="63"/>
      <c r="G51" s="63"/>
      <c r="H51" s="63"/>
      <c r="I51" s="65"/>
      <c r="J51" s="65"/>
    </row>
    <row r="52" spans="1:10" s="64" customFormat="1" ht="13.5" customHeight="1" x14ac:dyDescent="0.25">
      <c r="A52" s="95" t="s">
        <v>77</v>
      </c>
      <c r="B52" s="63"/>
      <c r="C52" s="63"/>
      <c r="D52" s="63"/>
      <c r="E52" s="63"/>
      <c r="F52" s="63"/>
      <c r="G52" s="63"/>
      <c r="H52" s="63"/>
      <c r="I52" s="65"/>
      <c r="J52" s="65"/>
    </row>
  </sheetData>
  <sheetProtection sort="0" autoFilter="0"/>
  <mergeCells count="30">
    <mergeCell ref="C32:D32"/>
    <mergeCell ref="C33:D33"/>
    <mergeCell ref="C35:D35"/>
    <mergeCell ref="B18:B19"/>
    <mergeCell ref="K18:K19"/>
    <mergeCell ref="G18:G19"/>
    <mergeCell ref="H18:H19"/>
    <mergeCell ref="A7:J7"/>
    <mergeCell ref="C26:D26"/>
    <mergeCell ref="E18:E19"/>
    <mergeCell ref="I18:I19"/>
    <mergeCell ref="J18:J19"/>
    <mergeCell ref="F18:F19"/>
    <mergeCell ref="A18:A19"/>
    <mergeCell ref="A36:F36"/>
    <mergeCell ref="B12:J12"/>
    <mergeCell ref="B10:J10"/>
    <mergeCell ref="C34:D34"/>
    <mergeCell ref="C18:D19"/>
    <mergeCell ref="C23:D23"/>
    <mergeCell ref="C24:D24"/>
    <mergeCell ref="C25:D25"/>
    <mergeCell ref="C20:D20"/>
    <mergeCell ref="C21:D21"/>
    <mergeCell ref="C22:D22"/>
    <mergeCell ref="C27:D27"/>
    <mergeCell ref="C28:D28"/>
    <mergeCell ref="C29:D29"/>
    <mergeCell ref="C30:D30"/>
    <mergeCell ref="C31:D31"/>
  </mergeCells>
  <printOptions horizontalCentered="1"/>
  <pageMargins left="0.25" right="0.25" top="0.75" bottom="0.75" header="0.3" footer="0.3"/>
  <pageSetup paperSize="9" scale="55" orientation="landscape" cellComments="asDisplayed" r:id="rId1"/>
  <headerFooter alignWithMargins="0"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1C014-B88F-4684-A7C3-1125A4D0E578}">
  <dimension ref="A1:CN35"/>
  <sheetViews>
    <sheetView topLeftCell="A23" workbookViewId="0">
      <selection activeCell="C7" sqref="C7:K7"/>
    </sheetView>
  </sheetViews>
  <sheetFormatPr defaultRowHeight="14.5" x14ac:dyDescent="0.35"/>
  <cols>
    <col min="1" max="1" width="9.6328125" customWidth="1"/>
    <col min="2" max="2" width="52.453125" customWidth="1"/>
    <col min="3" max="3" width="11.36328125" customWidth="1"/>
    <col min="4" max="4" width="10.36328125" customWidth="1"/>
    <col min="9" max="9" width="11.453125" customWidth="1"/>
    <col min="10" max="10" width="52.453125" customWidth="1"/>
  </cols>
  <sheetData>
    <row r="1" spans="1:92" s="9" customFormat="1" ht="19.5" customHeight="1" x14ac:dyDescent="0.35">
      <c r="B1" s="8"/>
      <c r="C1" s="8"/>
      <c r="D1" s="8"/>
      <c r="E1" s="8"/>
      <c r="F1" s="8"/>
      <c r="G1" s="8"/>
      <c r="H1" s="8"/>
      <c r="I1" s="8"/>
      <c r="J1" s="8"/>
      <c r="K1" s="8"/>
      <c r="L1" s="40"/>
      <c r="M1" s="8"/>
      <c r="O1" s="10"/>
      <c r="P1" s="10"/>
    </row>
    <row r="2" spans="1:92" s="4" customFormat="1" ht="19.5" customHeight="1" x14ac:dyDescent="0.35">
      <c r="A2" s="216" t="s">
        <v>78</v>
      </c>
      <c r="B2" s="216"/>
      <c r="C2" s="216"/>
      <c r="D2" s="216"/>
      <c r="E2" s="216"/>
      <c r="F2" s="216"/>
      <c r="G2" s="216"/>
      <c r="H2" s="216"/>
      <c r="I2" s="216"/>
      <c r="J2" s="216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92" s="51" customFormat="1" ht="16" thickBot="1" x14ac:dyDescent="0.3">
      <c r="A3" s="49"/>
      <c r="B3" s="49"/>
      <c r="C3" s="49"/>
      <c r="D3" s="49"/>
      <c r="E3" s="49"/>
      <c r="F3" s="49"/>
      <c r="G3" s="49"/>
      <c r="H3" s="49"/>
      <c r="I3" s="49"/>
      <c r="J3" s="49"/>
      <c r="K3" s="50"/>
      <c r="L3" s="52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</row>
    <row r="4" spans="1:92" s="52" customFormat="1" ht="5.25" customHeight="1" x14ac:dyDescent="0.25">
      <c r="A4" s="101"/>
      <c r="B4" s="140"/>
      <c r="C4" s="102"/>
      <c r="D4" s="102"/>
      <c r="E4" s="102"/>
      <c r="F4" s="102"/>
      <c r="G4" s="102"/>
      <c r="H4" s="102"/>
      <c r="I4" s="102"/>
      <c r="J4" s="102"/>
      <c r="K4" s="102"/>
      <c r="L4" s="103"/>
    </row>
    <row r="5" spans="1:92" s="52" customFormat="1" ht="21.75" customHeight="1" x14ac:dyDescent="0.25">
      <c r="A5" s="257" t="s">
        <v>18</v>
      </c>
      <c r="B5" s="258"/>
      <c r="C5" s="259"/>
      <c r="D5" s="259"/>
      <c r="E5" s="259"/>
      <c r="F5" s="259"/>
      <c r="G5" s="259"/>
      <c r="H5" s="259"/>
      <c r="I5" s="259"/>
      <c r="J5" s="259"/>
      <c r="K5" s="259"/>
      <c r="L5" s="105"/>
    </row>
    <row r="6" spans="1:92" s="52" customFormat="1" ht="6.75" customHeight="1" x14ac:dyDescent="0.3">
      <c r="A6" s="106"/>
      <c r="B6" s="141"/>
      <c r="C6" s="97"/>
      <c r="D6" s="97"/>
      <c r="E6" s="97"/>
      <c r="F6" s="97"/>
      <c r="G6" s="97"/>
      <c r="H6" s="98"/>
      <c r="I6" s="98"/>
      <c r="J6" s="99"/>
      <c r="K6" s="100"/>
      <c r="L6" s="107"/>
      <c r="N6" s="54"/>
    </row>
    <row r="7" spans="1:92" s="52" customFormat="1" ht="21.75" customHeight="1" x14ac:dyDescent="0.25">
      <c r="A7" s="257" t="s">
        <v>19</v>
      </c>
      <c r="B7" s="258"/>
      <c r="C7" s="259"/>
      <c r="D7" s="259"/>
      <c r="E7" s="259"/>
      <c r="F7" s="259"/>
      <c r="G7" s="259"/>
      <c r="H7" s="259"/>
      <c r="I7" s="259"/>
      <c r="J7" s="259"/>
      <c r="K7" s="259"/>
      <c r="L7" s="107"/>
      <c r="N7" s="55"/>
    </row>
    <row r="8" spans="1:92" s="52" customFormat="1" ht="5.25" customHeight="1" thickBot="1" x14ac:dyDescent="0.3">
      <c r="A8" s="108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53"/>
      <c r="N8" s="55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</row>
    <row r="9" spans="1:92" s="4" customFormat="1" ht="19.5" customHeight="1" x14ac:dyDescent="0.35">
      <c r="B9" s="2"/>
      <c r="C9" s="1"/>
      <c r="D9" s="1"/>
      <c r="E9" s="1"/>
      <c r="F9" s="6"/>
      <c r="G9" s="6"/>
      <c r="H9" s="3"/>
      <c r="I9" s="3"/>
      <c r="J9" s="3"/>
      <c r="K9" s="8"/>
      <c r="L9" s="50"/>
      <c r="M9" s="11"/>
      <c r="O9" s="12"/>
      <c r="P9" s="12"/>
    </row>
    <row r="10" spans="1:92" s="9" customFormat="1" ht="18.5" x14ac:dyDescent="0.35">
      <c r="A10" s="66" t="s">
        <v>79</v>
      </c>
      <c r="B10" s="66"/>
      <c r="C10" s="66"/>
      <c r="D10" s="66"/>
      <c r="E10" s="8"/>
      <c r="F10" s="8"/>
      <c r="G10" s="8"/>
      <c r="H10" s="8"/>
      <c r="I10" s="66" t="s">
        <v>80</v>
      </c>
      <c r="J10" s="66"/>
      <c r="K10" s="66"/>
      <c r="L10" s="66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C10" s="10"/>
      <c r="AD10" s="10"/>
    </row>
    <row r="12" spans="1:92" ht="26" x14ac:dyDescent="0.35">
      <c r="A12" s="133" t="s">
        <v>81</v>
      </c>
      <c r="B12" s="133" t="s">
        <v>82</v>
      </c>
      <c r="C12" s="133" t="s">
        <v>83</v>
      </c>
      <c r="D12" s="133" t="s">
        <v>84</v>
      </c>
      <c r="I12" s="133" t="s">
        <v>85</v>
      </c>
      <c r="J12" s="133" t="s">
        <v>86</v>
      </c>
      <c r="K12" s="133" t="s">
        <v>83</v>
      </c>
      <c r="L12" s="133" t="s">
        <v>84</v>
      </c>
    </row>
    <row r="13" spans="1:92" x14ac:dyDescent="0.35">
      <c r="A13" s="134"/>
      <c r="B13" s="134"/>
      <c r="C13" s="134"/>
      <c r="D13" s="134"/>
      <c r="I13" s="134"/>
      <c r="J13" s="134"/>
      <c r="K13" s="134"/>
      <c r="L13" s="134"/>
    </row>
    <row r="14" spans="1:92" x14ac:dyDescent="0.35">
      <c r="A14" s="134"/>
      <c r="B14" s="134"/>
      <c r="C14" s="134"/>
      <c r="D14" s="134"/>
      <c r="I14" s="134"/>
      <c r="J14" s="134"/>
      <c r="K14" s="134"/>
      <c r="L14" s="134"/>
    </row>
    <row r="15" spans="1:92" x14ac:dyDescent="0.35">
      <c r="A15" s="134"/>
      <c r="B15" s="134"/>
      <c r="C15" s="134"/>
      <c r="D15" s="134"/>
      <c r="I15" s="134"/>
      <c r="J15" s="134"/>
      <c r="K15" s="134"/>
      <c r="L15" s="134"/>
    </row>
    <row r="16" spans="1:92" x14ac:dyDescent="0.35">
      <c r="A16" s="134"/>
      <c r="B16" s="134"/>
      <c r="C16" s="134"/>
      <c r="D16" s="134"/>
      <c r="I16" s="134"/>
      <c r="J16" s="134"/>
      <c r="K16" s="134"/>
      <c r="L16" s="134"/>
    </row>
    <row r="17" spans="1:14" x14ac:dyDescent="0.35">
      <c r="A17" s="134"/>
      <c r="B17" s="134"/>
      <c r="C17" s="134"/>
      <c r="D17" s="134"/>
      <c r="I17" s="134"/>
      <c r="J17" s="134"/>
      <c r="K17" s="134"/>
      <c r="L17" s="134"/>
    </row>
    <row r="18" spans="1:14" x14ac:dyDescent="0.35">
      <c r="A18" s="134"/>
      <c r="B18" s="134"/>
      <c r="C18" s="134"/>
      <c r="D18" s="134"/>
      <c r="I18" s="134"/>
      <c r="J18" s="134"/>
      <c r="K18" s="134"/>
      <c r="L18" s="134"/>
    </row>
    <row r="19" spans="1:14" x14ac:dyDescent="0.35">
      <c r="A19" s="134"/>
      <c r="B19" s="134"/>
      <c r="C19" s="134"/>
      <c r="D19" s="134"/>
      <c r="I19" s="134"/>
      <c r="J19" s="134"/>
      <c r="K19" s="134"/>
      <c r="L19" s="134"/>
    </row>
    <row r="20" spans="1:14" x14ac:dyDescent="0.35">
      <c r="A20" s="134"/>
      <c r="B20" s="134"/>
      <c r="C20" s="134"/>
      <c r="D20" s="134"/>
      <c r="I20" s="134"/>
      <c r="J20" s="134"/>
      <c r="K20" s="134"/>
      <c r="L20" s="134"/>
    </row>
    <row r="21" spans="1:14" s="54" customFormat="1" ht="20.25" customHeight="1" x14ac:dyDescent="0.35">
      <c r="A21" s="260" t="s">
        <v>87</v>
      </c>
      <c r="B21" s="260"/>
      <c r="C21" s="135">
        <f>SUM(C13:C20)</f>
        <v>0</v>
      </c>
      <c r="D21" s="135">
        <f>SUM(D13:D20)</f>
        <v>0</v>
      </c>
      <c r="E21"/>
      <c r="F21"/>
      <c r="G21"/>
      <c r="H21"/>
      <c r="I21" s="260" t="s">
        <v>87</v>
      </c>
      <c r="J21" s="260"/>
      <c r="K21" s="135">
        <f>SUM(K13:K20)</f>
        <v>0</v>
      </c>
      <c r="L21" s="135">
        <f>SUM(L13:L20)</f>
        <v>0</v>
      </c>
    </row>
    <row r="22" spans="1:14" s="58" customFormat="1" ht="5.25" customHeight="1" x14ac:dyDescent="0.35">
      <c r="A22" s="59"/>
      <c r="B22" s="59"/>
      <c r="C22" s="59"/>
      <c r="D22" s="59"/>
      <c r="E22"/>
      <c r="F22"/>
      <c r="G22"/>
      <c r="H22"/>
      <c r="I22"/>
      <c r="J22" s="60"/>
      <c r="K22" s="59"/>
      <c r="L22" s="59"/>
      <c r="N22" s="64"/>
    </row>
    <row r="23" spans="1:14" s="58" customFormat="1" x14ac:dyDescent="0.35">
      <c r="A23" s="59"/>
      <c r="B23" s="59"/>
      <c r="C23" s="59"/>
      <c r="D23" s="59"/>
      <c r="E23"/>
      <c r="F23"/>
      <c r="G23"/>
      <c r="H23"/>
      <c r="I23"/>
      <c r="J23" s="60"/>
      <c r="K23" s="59"/>
      <c r="L23" s="59"/>
      <c r="N23" s="64"/>
    </row>
    <row r="25" spans="1:14" ht="18.5" x14ac:dyDescent="0.35">
      <c r="A25" s="165" t="s">
        <v>88</v>
      </c>
      <c r="B25" s="165"/>
      <c r="C25" s="165"/>
      <c r="D25" s="165"/>
      <c r="E25" s="165"/>
      <c r="F25" s="165"/>
      <c r="G25" s="165"/>
      <c r="H25" s="165"/>
      <c r="I25" s="165"/>
    </row>
    <row r="27" spans="1:14" ht="51" customHeight="1" x14ac:dyDescent="0.35">
      <c r="A27" s="261" t="s">
        <v>89</v>
      </c>
      <c r="B27" s="262"/>
      <c r="C27" s="136">
        <v>2022</v>
      </c>
      <c r="D27" s="136">
        <v>2023</v>
      </c>
      <c r="E27" s="136">
        <v>2024</v>
      </c>
      <c r="F27" s="136">
        <v>2025</v>
      </c>
      <c r="G27" s="136">
        <v>2026</v>
      </c>
      <c r="H27" s="136">
        <v>2027</v>
      </c>
      <c r="I27" s="136" t="s">
        <v>87</v>
      </c>
    </row>
    <row r="28" spans="1:14" x14ac:dyDescent="0.35">
      <c r="A28" s="263" t="s">
        <v>90</v>
      </c>
      <c r="B28" s="264"/>
      <c r="C28" s="137"/>
      <c r="D28" s="137"/>
      <c r="E28" s="137"/>
      <c r="F28" s="137"/>
      <c r="G28" s="137"/>
      <c r="H28" s="137"/>
      <c r="I28" s="138">
        <f t="shared" ref="I28:I35" si="0">C28+D28+E28+F28+G28+H28</f>
        <v>0</v>
      </c>
    </row>
    <row r="29" spans="1:14" x14ac:dyDescent="0.35">
      <c r="A29" s="263" t="s">
        <v>91</v>
      </c>
      <c r="B29" s="264"/>
      <c r="C29" s="137"/>
      <c r="D29" s="137"/>
      <c r="E29" s="137"/>
      <c r="F29" s="137"/>
      <c r="G29" s="137"/>
      <c r="H29" s="137"/>
      <c r="I29" s="138">
        <f t="shared" si="0"/>
        <v>0</v>
      </c>
    </row>
    <row r="30" spans="1:14" x14ac:dyDescent="0.35">
      <c r="A30" s="260" t="s">
        <v>87</v>
      </c>
      <c r="B30" s="260"/>
      <c r="C30" s="139">
        <f t="shared" ref="C30:H30" si="1">SUM(C28:C29)</f>
        <v>0</v>
      </c>
      <c r="D30" s="139">
        <f t="shared" si="1"/>
        <v>0</v>
      </c>
      <c r="E30" s="139">
        <f t="shared" si="1"/>
        <v>0</v>
      </c>
      <c r="F30" s="139">
        <f t="shared" si="1"/>
        <v>0</v>
      </c>
      <c r="G30" s="139">
        <f t="shared" si="1"/>
        <v>0</v>
      </c>
      <c r="H30" s="139">
        <f t="shared" si="1"/>
        <v>0</v>
      </c>
      <c r="I30" s="139">
        <f t="shared" si="0"/>
        <v>0</v>
      </c>
    </row>
    <row r="31" spans="1:14" x14ac:dyDescent="0.35">
      <c r="A31" s="263" t="s">
        <v>92</v>
      </c>
      <c r="B31" s="264"/>
      <c r="C31" s="137">
        <f t="shared" ref="C31:H31" si="2">C30*0.85</f>
        <v>0</v>
      </c>
      <c r="D31" s="137">
        <f t="shared" si="2"/>
        <v>0</v>
      </c>
      <c r="E31" s="137">
        <f t="shared" si="2"/>
        <v>0</v>
      </c>
      <c r="F31" s="137">
        <f t="shared" si="2"/>
        <v>0</v>
      </c>
      <c r="G31" s="137">
        <f t="shared" si="2"/>
        <v>0</v>
      </c>
      <c r="H31" s="137">
        <f t="shared" si="2"/>
        <v>0</v>
      </c>
      <c r="I31" s="138">
        <f t="shared" si="0"/>
        <v>0</v>
      </c>
    </row>
    <row r="32" spans="1:14" x14ac:dyDescent="0.35">
      <c r="A32" s="263" t="s">
        <v>93</v>
      </c>
      <c r="B32" s="264"/>
      <c r="C32" s="137">
        <f t="shared" ref="C32:H32" si="3">C30*0.15</f>
        <v>0</v>
      </c>
      <c r="D32" s="137">
        <f t="shared" si="3"/>
        <v>0</v>
      </c>
      <c r="E32" s="137">
        <f t="shared" si="3"/>
        <v>0</v>
      </c>
      <c r="F32" s="137">
        <f t="shared" si="3"/>
        <v>0</v>
      </c>
      <c r="G32" s="137">
        <f t="shared" si="3"/>
        <v>0</v>
      </c>
      <c r="H32" s="137">
        <f t="shared" si="3"/>
        <v>0</v>
      </c>
      <c r="I32" s="138">
        <f t="shared" si="0"/>
        <v>0</v>
      </c>
    </row>
    <row r="33" spans="1:9" x14ac:dyDescent="0.35">
      <c r="A33" s="263" t="s">
        <v>94</v>
      </c>
      <c r="B33" s="264"/>
      <c r="C33" s="137"/>
      <c r="D33" s="137"/>
      <c r="E33" s="137"/>
      <c r="F33" s="137"/>
      <c r="G33" s="137"/>
      <c r="H33" s="137"/>
      <c r="I33" s="138">
        <f t="shared" si="0"/>
        <v>0</v>
      </c>
    </row>
    <row r="34" spans="1:9" x14ac:dyDescent="0.35">
      <c r="A34" s="263" t="s">
        <v>95</v>
      </c>
      <c r="B34" s="264"/>
      <c r="C34" s="137"/>
      <c r="D34" s="137"/>
      <c r="E34" s="137"/>
      <c r="F34" s="137"/>
      <c r="G34" s="137"/>
      <c r="H34" s="137"/>
      <c r="I34" s="138">
        <f t="shared" si="0"/>
        <v>0</v>
      </c>
    </row>
    <row r="35" spans="1:9" x14ac:dyDescent="0.35">
      <c r="A35" s="260" t="s">
        <v>87</v>
      </c>
      <c r="B35" s="260"/>
      <c r="C35" s="135">
        <f t="shared" ref="C35:H35" si="4">C31+C32</f>
        <v>0</v>
      </c>
      <c r="D35" s="135">
        <f t="shared" si="4"/>
        <v>0</v>
      </c>
      <c r="E35" s="135">
        <f t="shared" si="4"/>
        <v>0</v>
      </c>
      <c r="F35" s="135">
        <f t="shared" si="4"/>
        <v>0</v>
      </c>
      <c r="G35" s="135">
        <f t="shared" si="4"/>
        <v>0</v>
      </c>
      <c r="H35" s="135">
        <f t="shared" si="4"/>
        <v>0</v>
      </c>
      <c r="I35" s="139">
        <f t="shared" si="0"/>
        <v>0</v>
      </c>
    </row>
  </sheetData>
  <mergeCells count="17">
    <mergeCell ref="A35:B35"/>
    <mergeCell ref="A21:B21"/>
    <mergeCell ref="I21:J21"/>
    <mergeCell ref="A25:I25"/>
    <mergeCell ref="A27:B27"/>
    <mergeCell ref="A28:B28"/>
    <mergeCell ref="A29:B29"/>
    <mergeCell ref="A30:B30"/>
    <mergeCell ref="A31:B31"/>
    <mergeCell ref="A32:B32"/>
    <mergeCell ref="A33:B33"/>
    <mergeCell ref="A34:B34"/>
    <mergeCell ref="A2:J2"/>
    <mergeCell ref="A5:B5"/>
    <mergeCell ref="A7:B7"/>
    <mergeCell ref="C5:K5"/>
    <mergeCell ref="C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Orçamento_Tx 40%</vt:lpstr>
      <vt:lpstr>Orçamento_Tx 23%</vt:lpstr>
      <vt:lpstr>Quadros-resumo</vt:lpstr>
      <vt:lpstr>'Orçamento_Tx 23%'!Títulos_de_Impressão</vt:lpstr>
      <vt:lpstr>'Orçamento_Tx 40%'!Títulos_de_Impressão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UserEmpis</dc:creator>
  <cp:lastModifiedBy>Susana Domingues</cp:lastModifiedBy>
  <cp:lastPrinted>2024-06-14T12:39:55Z</cp:lastPrinted>
  <dcterms:created xsi:type="dcterms:W3CDTF">2018-03-23T12:26:06Z</dcterms:created>
  <dcterms:modified xsi:type="dcterms:W3CDTF">2024-12-03T14:44:24Z</dcterms:modified>
</cp:coreProperties>
</file>