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W:\N2020_STEQIS\1_Tipologias\2030_InovaçãoSocial\3_PARCERIAS IS\2.º Aviso Parcerias IS_Geral\Anexos_Modelos\"/>
    </mc:Choice>
  </mc:AlternateContent>
  <xr:revisionPtr revIDLastSave="0" documentId="13_ncr:1_{A7D81ACC-74A3-403D-93BE-955D1066A1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" sheetId="3" r:id="rId1"/>
  </sheets>
  <externalReferences>
    <externalReference r:id="rId2"/>
  </externalReferences>
  <definedNames>
    <definedName name="Analise_por">[1]Referências!$B$56:$B$57</definedName>
    <definedName name="antonia">[1]Referências!#REF!</definedName>
    <definedName name="Categoria_Profissional" localSheetId="0">[1]Referências!#REF!</definedName>
    <definedName name="Categoria_Profissional">[1]Referências!#REF!</definedName>
    <definedName name="Criterio_Corte">[1]Referências!$B$69:$B$78</definedName>
    <definedName name="Criterio_Seleccao">[1]Referências!$B$87:$B$100</definedName>
    <definedName name="Dim_Empresa" localSheetId="0">[1]Referências!#REF!</definedName>
    <definedName name="Dim_Empresa">[1]Referências!#REF!</definedName>
    <definedName name="Dimensao_Empresa" localSheetId="0">[1]Referências!#REF!</definedName>
    <definedName name="Dimensao_Empresa">[1]Referências!#REF!</definedName>
    <definedName name="Fornecedor_Estrangeiro">[1]Referências!$B$51:$B$52</definedName>
    <definedName name="Habilitacoes" localSheetId="0">[1]Referências!#REF!</definedName>
    <definedName name="Habilitacoes">[1]Referências!#REF!</definedName>
    <definedName name="Julho">[1]Referências!#REF!</definedName>
    <definedName name="luis">[1]Referências!#REF!</definedName>
    <definedName name="Maio">[1]Referências!#REF!</definedName>
    <definedName name="maria">[1]Referências!#REF!</definedName>
    <definedName name="Organismo_Responsavel">[1]Referências!$B$82:$B$83</definedName>
    <definedName name="Parecer">[1]Referências!$B$61:$B$65</definedName>
    <definedName name="Situacao_Formando" localSheetId="0">[1]Referências!#REF!</definedName>
    <definedName name="Situacao_Formando">[1]Referências!#REF!</definedName>
    <definedName name="SubRubricas">[1]Referências!$B$5:$B$25</definedName>
    <definedName name="Tipo_Doc_Desp">[1]Referências!$B$33:$B$38</definedName>
    <definedName name="Tipo_Doc_Pag">[1]Referências!$B$42:$B$47</definedName>
    <definedName name="Tipo_Formando" localSheetId="0">[1]Referências!#REF!</definedName>
    <definedName name="Tipo_Formando">[1]Referências!#REF!</definedName>
    <definedName name="Tipos_Ent_Formadora" localSheetId="0">[1]Referências!#REF!</definedName>
    <definedName name="Tipos_Ent_Formadora">[1]Referências!#REF!</definedName>
    <definedName name="_xlnm.Print_Titles" localSheetId="0">Orçamento!$5:$8</definedName>
    <definedName name="Vinculo" localSheetId="0">[1]Referências!#REF!</definedName>
    <definedName name="Vinculo">[1]Referências!#REF!</definedName>
    <definedName name="Vinculo_Laboral" localSheetId="0">[1]Referências!#REF!</definedName>
    <definedName name="Vinculo_Laboral">[1]Referências!#REF!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3" l="1"/>
  <c r="W20" i="3"/>
  <c r="W21" i="3"/>
  <c r="W22" i="3"/>
  <c r="W23" i="3"/>
  <c r="W24" i="3"/>
  <c r="W25" i="3"/>
  <c r="W26" i="3"/>
  <c r="W27" i="3"/>
  <c r="W28" i="3"/>
  <c r="W29" i="3"/>
  <c r="W30" i="3"/>
  <c r="W31" i="3"/>
  <c r="W48" i="3"/>
  <c r="W49" i="3"/>
  <c r="W50" i="3"/>
  <c r="P18" i="3" l="1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17" i="3"/>
  <c r="D22" i="3" l="1"/>
  <c r="E22" i="3"/>
  <c r="I22" i="3"/>
  <c r="K22" i="3"/>
  <c r="D23" i="3"/>
  <c r="E23" i="3"/>
  <c r="I23" i="3"/>
  <c r="K23" i="3"/>
  <c r="S23" i="3"/>
  <c r="D24" i="3"/>
  <c r="E24" i="3"/>
  <c r="I24" i="3"/>
  <c r="K24" i="3"/>
  <c r="S24" i="3"/>
  <c r="D25" i="3"/>
  <c r="E25" i="3"/>
  <c r="I25" i="3"/>
  <c r="K25" i="3"/>
  <c r="S25" i="3"/>
  <c r="D26" i="3"/>
  <c r="E26" i="3"/>
  <c r="I26" i="3"/>
  <c r="K26" i="3"/>
  <c r="S26" i="3"/>
  <c r="G26" i="3" l="1"/>
  <c r="M26" i="3"/>
  <c r="G24" i="3"/>
  <c r="G23" i="3"/>
  <c r="M23" i="3"/>
  <c r="M24" i="3"/>
  <c r="G22" i="3"/>
  <c r="M22" i="3"/>
  <c r="Q22" i="3" s="1"/>
  <c r="S22" i="3" s="1"/>
  <c r="M25" i="3"/>
  <c r="G25" i="3"/>
  <c r="R48" i="3"/>
  <c r="R47" i="3"/>
  <c r="R49" i="3"/>
  <c r="R50" i="3"/>
  <c r="R46" i="3"/>
  <c r="Q26" i="3" l="1"/>
  <c r="W47" i="3"/>
  <c r="W46" i="3"/>
  <c r="Q23" i="3"/>
  <c r="Q24" i="3"/>
  <c r="Q25" i="3"/>
  <c r="W52" i="3" l="1"/>
  <c r="D27" i="3"/>
  <c r="E27" i="3"/>
  <c r="I27" i="3"/>
  <c r="K27" i="3"/>
  <c r="S27" i="3"/>
  <c r="D28" i="3"/>
  <c r="E28" i="3"/>
  <c r="I28" i="3"/>
  <c r="K28" i="3"/>
  <c r="S28" i="3"/>
  <c r="S31" i="3"/>
  <c r="S29" i="3"/>
  <c r="S30" i="3"/>
  <c r="G28" i="3" l="1"/>
  <c r="M28" i="3"/>
  <c r="M27" i="3"/>
  <c r="G27" i="3"/>
  <c r="Q28" i="3" l="1"/>
  <c r="Q27" i="3"/>
  <c r="K31" i="3" l="1"/>
  <c r="I31" i="3"/>
  <c r="E31" i="3"/>
  <c r="D31" i="3"/>
  <c r="K30" i="3"/>
  <c r="I30" i="3"/>
  <c r="E30" i="3"/>
  <c r="D30" i="3"/>
  <c r="K29" i="3"/>
  <c r="I29" i="3"/>
  <c r="E29" i="3"/>
  <c r="D29" i="3"/>
  <c r="K21" i="3"/>
  <c r="I21" i="3"/>
  <c r="E21" i="3"/>
  <c r="D21" i="3"/>
  <c r="K20" i="3"/>
  <c r="I20" i="3"/>
  <c r="E20" i="3"/>
  <c r="D20" i="3"/>
  <c r="K19" i="3"/>
  <c r="I19" i="3"/>
  <c r="E19" i="3"/>
  <c r="D19" i="3"/>
  <c r="K18" i="3"/>
  <c r="I18" i="3"/>
  <c r="E18" i="3"/>
  <c r="D18" i="3"/>
  <c r="K17" i="3"/>
  <c r="I17" i="3"/>
  <c r="E17" i="3"/>
  <c r="D17" i="3"/>
  <c r="G19" i="3" l="1"/>
  <c r="G30" i="3"/>
  <c r="M19" i="3"/>
  <c r="M30" i="3"/>
  <c r="M20" i="3"/>
  <c r="M31" i="3"/>
  <c r="G20" i="3"/>
  <c r="M21" i="3"/>
  <c r="G31" i="3"/>
  <c r="G17" i="3"/>
  <c r="M18" i="3"/>
  <c r="G21" i="3"/>
  <c r="M29" i="3"/>
  <c r="M17" i="3"/>
  <c r="G18" i="3"/>
  <c r="G29" i="3"/>
  <c r="Q18" i="3" l="1"/>
  <c r="S18" i="3" s="1"/>
  <c r="W18" i="3"/>
  <c r="Q30" i="3"/>
  <c r="Q21" i="3"/>
  <c r="S21" i="3" s="1"/>
  <c r="Q17" i="3"/>
  <c r="S17" i="3" s="1"/>
  <c r="Q31" i="3"/>
  <c r="Q19" i="3"/>
  <c r="S19" i="3" s="1"/>
  <c r="Q29" i="3"/>
  <c r="Q20" i="3"/>
  <c r="S20" i="3" s="1"/>
  <c r="W17" i="3" l="1"/>
  <c r="W33" i="3" s="1"/>
  <c r="W57" i="3" s="1"/>
  <c r="W59" i="3" l="1"/>
  <c r="W61" i="3" s="1"/>
</calcChain>
</file>

<file path=xl/sharedStrings.xml><?xml version="1.0" encoding="utf-8"?>
<sst xmlns="http://schemas.openxmlformats.org/spreadsheetml/2006/main" count="51" uniqueCount="50">
  <si>
    <t>Custo Total Elegível</t>
  </si>
  <si>
    <t>Beneficiário:</t>
  </si>
  <si>
    <t>Apuramento do Custo Mensal</t>
  </si>
  <si>
    <r>
      <t xml:space="preserve">Vencimento base mensal * 
</t>
    </r>
    <r>
      <rPr>
        <sz val="7"/>
        <color theme="3"/>
        <rFont val="Calibri"/>
        <family val="2"/>
      </rPr>
      <t>(VB)</t>
    </r>
  </si>
  <si>
    <r>
      <t xml:space="preserve">Duodécimo Subsídio Férias
</t>
    </r>
    <r>
      <rPr>
        <sz val="7"/>
        <color theme="3"/>
        <rFont val="Calibri"/>
        <family val="2"/>
      </rPr>
      <t>(Duod SF)</t>
    </r>
  </si>
  <si>
    <r>
      <t xml:space="preserve">Duodécimo Subsídio Natal
</t>
    </r>
    <r>
      <rPr>
        <sz val="7"/>
        <color theme="3"/>
        <rFont val="Calibri"/>
        <family val="2"/>
      </rPr>
      <t>(Duod SN)</t>
    </r>
  </si>
  <si>
    <r>
      <t xml:space="preserve">Encargos  Obrigatórios a cargo da entidade patronal
</t>
    </r>
    <r>
      <rPr>
        <sz val="7"/>
        <color theme="3"/>
        <rFont val="Calibri"/>
        <family val="2"/>
      </rPr>
      <t>(EO = SS + Seg)</t>
    </r>
  </si>
  <si>
    <t>Subsídio de Refeição Mensal</t>
  </si>
  <si>
    <r>
      <rPr>
        <b/>
        <sz val="9"/>
        <color theme="3"/>
        <rFont val="Calibri"/>
        <family val="2"/>
      </rPr>
      <t>Custo Total Mensal</t>
    </r>
    <r>
      <rPr>
        <sz val="7"/>
        <color theme="3"/>
        <rFont val="Calibri"/>
        <family val="2"/>
      </rPr>
      <t xml:space="preserve">
(CTM = 
(VB + Duod SF + Duod SN + EO) + SR)</t>
    </r>
  </si>
  <si>
    <t>SS</t>
  </si>
  <si>
    <t>CGA</t>
  </si>
  <si>
    <t>ADSE</t>
  </si>
  <si>
    <t>Seguro Acidentes Trabalho</t>
  </si>
  <si>
    <r>
      <rPr>
        <b/>
        <sz val="9"/>
        <color theme="3"/>
        <rFont val="Calibri"/>
        <family val="2"/>
      </rPr>
      <t>Sub./
Dia **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(SubRef) </t>
    </r>
  </si>
  <si>
    <r>
      <rPr>
        <b/>
        <sz val="9"/>
        <color theme="3"/>
        <rFont val="Calibri"/>
        <family val="2"/>
      </rPr>
      <t xml:space="preserve">N.º dias úteis ***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 xml:space="preserve">(NumDias) </t>
    </r>
  </si>
  <si>
    <r>
      <rPr>
        <b/>
        <sz val="9"/>
        <color theme="3"/>
        <rFont val="Calibri"/>
        <family val="2"/>
      </rPr>
      <t>Taxa</t>
    </r>
    <r>
      <rPr>
        <sz val="4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(Tx_SS)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</si>
  <si>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(SS =
= Rbm * Tx_SS)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</si>
  <si>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(Tx_CGA)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</si>
  <si>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(CGA  =
= Rbm * Tx_CGA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</si>
  <si>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(Tx_ADSE)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</si>
  <si>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(ADSE  =
= Rbm * Tx_ADSE)</t>
    </r>
  </si>
  <si>
    <r>
      <rPr>
        <b/>
        <sz val="9"/>
        <color theme="3"/>
        <rFont val="Calibri"/>
        <family val="2"/>
      </rPr>
      <t>Taxa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(Tx_Seg)</t>
    </r>
  </si>
  <si>
    <r>
      <rPr>
        <b/>
        <sz val="9"/>
        <color theme="3"/>
        <rFont val="Calibri"/>
        <family val="2"/>
      </rPr>
      <t>Valor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(Seg = (VB + Duod SF + Duod SN + SR) * Tx_Seg)</t>
    </r>
  </si>
  <si>
    <r>
      <t xml:space="preserve">* Vencimento base mensal </t>
    </r>
    <r>
      <rPr>
        <b/>
        <sz val="8"/>
        <color theme="3"/>
        <rFont val="Calibri"/>
        <family val="2"/>
      </rPr>
      <t>contratado</t>
    </r>
    <r>
      <rPr>
        <sz val="8"/>
        <color theme="3"/>
        <rFont val="Calibri"/>
        <family val="2"/>
      </rPr>
      <t xml:space="preserve">, acrescido de outras prestações regulares e periódicas (diuturnidades, isenção de horário, etc) </t>
    </r>
    <r>
      <rPr>
        <b/>
        <sz val="8"/>
        <color theme="3"/>
        <rFont val="Calibri"/>
        <family val="2"/>
      </rPr>
      <t>exceto</t>
    </r>
    <r>
      <rPr>
        <sz val="8"/>
        <color theme="3"/>
        <rFont val="Calibri"/>
        <family val="2"/>
      </rPr>
      <t xml:space="preserve"> subsídio de refeição,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valor previsto para a remuneração base dos cargos de direção superior da 1.º grau da Administração Pública (cujo valor não integra, para este efeito, quaisquer valor a título de despesas de representação)</t>
    </r>
  </si>
  <si>
    <r>
      <t xml:space="preserve">** </t>
    </r>
    <r>
      <rPr>
        <b/>
        <sz val="8"/>
        <color theme="3"/>
        <rFont val="Calibri"/>
        <family val="2"/>
      </rPr>
      <t>Limitado</t>
    </r>
    <r>
      <rPr>
        <sz val="8"/>
        <color theme="3"/>
        <rFont val="Calibri"/>
        <family val="2"/>
      </rPr>
      <t xml:space="preserve"> ao subsídio de refeição em vigor para os funcionários e agentes da administração pública</t>
    </r>
  </si>
  <si>
    <r>
      <t xml:space="preserve">*** N.º </t>
    </r>
    <r>
      <rPr>
        <b/>
        <sz val="8"/>
        <color theme="3"/>
        <rFont val="Calibri"/>
        <family val="2"/>
      </rPr>
      <t>médio</t>
    </r>
    <r>
      <rPr>
        <sz val="8"/>
        <color theme="3"/>
        <rFont val="Calibri"/>
        <family val="2"/>
      </rPr>
      <t xml:space="preserve"> de dias úteis mensal</t>
    </r>
  </si>
  <si>
    <t>Perfil profissional</t>
  </si>
  <si>
    <t>Nome do colaborador</t>
  </si>
  <si>
    <r>
      <t xml:space="preserve">Máximo elegível mensal
</t>
    </r>
    <r>
      <rPr>
        <sz val="7"/>
        <color theme="3"/>
        <rFont val="Calibri"/>
        <family val="2"/>
      </rPr>
      <t>(MaxElegM = CTM * Tx_Imp)</t>
    </r>
  </si>
  <si>
    <t>SUBTOTAL - ENCARGOS COM PESSOAL INTERNO</t>
  </si>
  <si>
    <t xml:space="preserve"> Apuramento dos custos diretos elegíveis com pessoal interno</t>
  </si>
  <si>
    <t xml:space="preserve"> Apuramento dos custos diretos elegíveis com pessoal externo</t>
  </si>
  <si>
    <t>Nome do prestador de serviços</t>
  </si>
  <si>
    <t>SUBTOTAL - ENCARGOS COM PESSOAL EXTERNO</t>
  </si>
  <si>
    <t>Unidade medida</t>
  </si>
  <si>
    <t>meses</t>
  </si>
  <si>
    <r>
      <rPr>
        <b/>
        <sz val="9"/>
        <color theme="3"/>
        <rFont val="Calibri"/>
        <family val="2"/>
      </rPr>
      <t xml:space="preserve">Total </t>
    </r>
    <r>
      <rPr>
        <sz val="9"/>
        <color theme="3"/>
        <rFont val="Calibri"/>
        <family val="2"/>
      </rPr>
      <t xml:space="preserve">
</t>
    </r>
    <r>
      <rPr>
        <sz val="7"/>
        <color theme="3"/>
        <rFont val="Calibri"/>
        <family val="2"/>
      </rPr>
      <t>(SR = SubRef * NumDias * 11 meses / 12 meses)</t>
    </r>
  </si>
  <si>
    <t>NIF - acrónimo e/ou nome da entidade beneficiária</t>
  </si>
  <si>
    <t>Nome da IIES:</t>
  </si>
  <si>
    <t>XXX</t>
  </si>
  <si>
    <r>
      <t xml:space="preserve">N.º de meses afeto à operação
</t>
    </r>
    <r>
      <rPr>
        <sz val="7"/>
        <color theme="3"/>
        <rFont val="Calibri"/>
        <family val="2"/>
      </rPr>
      <t xml:space="preserve"> (A)</t>
    </r>
  </si>
  <si>
    <r>
      <t xml:space="preserve">Máximo elegível
</t>
    </r>
    <r>
      <rPr>
        <sz val="7"/>
        <color theme="3"/>
        <rFont val="Calibri"/>
        <family val="2"/>
      </rPr>
      <t>(MaxEleg = MaxElegM * A)</t>
    </r>
  </si>
  <si>
    <r>
      <t xml:space="preserve">N.º de unidades de medida afeto à operação
</t>
    </r>
    <r>
      <rPr>
        <sz val="7"/>
        <color theme="3"/>
        <rFont val="Calibri"/>
        <family val="2"/>
      </rPr>
      <t>(B)</t>
    </r>
  </si>
  <si>
    <r>
      <t xml:space="preserve">Máximo elegível
</t>
    </r>
    <r>
      <rPr>
        <sz val="7"/>
        <color theme="3"/>
        <rFont val="Calibri"/>
        <family val="2"/>
      </rPr>
      <t>(MaxEleg = MaxElegM * B)</t>
    </r>
    <r>
      <rPr>
        <b/>
        <sz val="9"/>
        <color theme="3"/>
        <rFont val="Calibri"/>
        <family val="2"/>
      </rPr>
      <t xml:space="preserve">
</t>
    </r>
  </si>
  <si>
    <t>R1. Custos diretos elegíveis com pessoal</t>
  </si>
  <si>
    <t>R12. OCS - Taxa Fixa</t>
  </si>
  <si>
    <r>
      <t xml:space="preserve">Custo / hora (€)
</t>
    </r>
    <r>
      <rPr>
        <sz val="7"/>
        <color theme="3"/>
        <rFont val="Calibri"/>
        <family val="2"/>
      </rPr>
      <t>(C)</t>
    </r>
  </si>
  <si>
    <r>
      <t xml:space="preserve">Nº horas médio / unidade medida
</t>
    </r>
    <r>
      <rPr>
        <sz val="7"/>
        <color theme="3"/>
        <rFont val="Calibri"/>
        <family val="2"/>
      </rPr>
      <t>(D)</t>
    </r>
  </si>
  <si>
    <r>
      <t xml:space="preserve">Máximo elegível / unidade medida
</t>
    </r>
    <r>
      <rPr>
        <sz val="7"/>
        <color theme="3"/>
        <rFont val="Calibri"/>
        <family val="2"/>
      </rPr>
      <t>(MaxElegM = C * D)</t>
    </r>
  </si>
  <si>
    <r>
      <t xml:space="preserve">Taxa de imputação (%)
</t>
    </r>
    <r>
      <rPr>
        <sz val="7"/>
        <color theme="3"/>
        <rFont val="Calibri"/>
        <family val="2"/>
      </rPr>
      <t>(Tx_Imp)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</si>
</sst>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2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20418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sz val="7"/>
      <color theme="3"/>
      <name val="Calibri"/>
      <family val="2"/>
    </font>
    <font>
      <b/>
      <sz val="8"/>
      <color theme="3"/>
      <name val="Calibri"/>
      <family val="2"/>
    </font>
    <font>
      <sz val="9"/>
      <color theme="3"/>
      <name val="Calibri"/>
      <family val="2"/>
    </font>
    <font>
      <sz val="4"/>
      <color theme="3"/>
      <name val="Calibri"/>
      <family val="2"/>
    </font>
    <font>
      <sz val="8"/>
      <color theme="3"/>
      <name val="Calibri"/>
      <family val="2"/>
    </font>
    <font>
      <sz val="11"/>
      <color indexed="8"/>
      <name val="Calibri"/>
      <family val="2"/>
    </font>
    <font>
      <b/>
      <sz val="9"/>
      <color theme="1"/>
      <name val="Calibri Light"/>
      <family val="2"/>
    </font>
    <font>
      <b/>
      <sz val="12"/>
      <color theme="0"/>
      <name val="Calibri Light"/>
      <family val="2"/>
    </font>
    <font>
      <b/>
      <sz val="11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rgb="FF2850A0"/>
      </bottom>
      <diagonal/>
    </border>
    <border>
      <left/>
      <right/>
      <top style="thin">
        <color rgb="FF2850A0"/>
      </top>
      <bottom style="thin">
        <color rgb="FF2850A0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8" fillId="0" borderId="0" xfId="1" applyFont="1"/>
    <xf numFmtId="0" fontId="2" fillId="0" borderId="0" xfId="0" applyFont="1"/>
    <xf numFmtId="0" fontId="4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2" borderId="5" xfId="1" applyFont="1" applyFill="1" applyBorder="1" applyAlignment="1">
      <alignment horizontal="center" vertical="top" wrapText="1"/>
    </xf>
    <xf numFmtId="0" fontId="13" fillId="2" borderId="18" xfId="1" applyFont="1" applyFill="1" applyBorder="1" applyAlignment="1">
      <alignment horizontal="center" vertical="top" wrapText="1"/>
    </xf>
    <xf numFmtId="0" fontId="13" fillId="2" borderId="4" xfId="1" applyFont="1" applyFill="1" applyBorder="1" applyAlignment="1">
      <alignment horizontal="center" vertical="top" wrapText="1"/>
    </xf>
    <xf numFmtId="164" fontId="15" fillId="4" borderId="30" xfId="1" applyNumberFormat="1" applyFont="1" applyFill="1" applyBorder="1" applyAlignment="1">
      <alignment horizontal="right" vertical="center"/>
    </xf>
    <xf numFmtId="10" fontId="15" fillId="4" borderId="29" xfId="2" applyNumberFormat="1" applyFont="1" applyFill="1" applyBorder="1" applyAlignment="1" applyProtection="1">
      <alignment horizontal="right" vertical="center"/>
      <protection locked="0"/>
    </xf>
    <xf numFmtId="10" fontId="15" fillId="4" borderId="29" xfId="3" applyNumberFormat="1" applyFont="1" applyFill="1" applyBorder="1" applyAlignment="1" applyProtection="1">
      <alignment horizontal="right" vertical="center"/>
      <protection locked="0"/>
    </xf>
    <xf numFmtId="164" fontId="15" fillId="4" borderId="37" xfId="1" applyNumberFormat="1" applyFont="1" applyFill="1" applyBorder="1" applyAlignment="1">
      <alignment horizontal="right" vertical="center"/>
    </xf>
    <xf numFmtId="10" fontId="15" fillId="4" borderId="36" xfId="2" applyNumberFormat="1" applyFont="1" applyFill="1" applyBorder="1" applyAlignment="1" applyProtection="1">
      <alignment horizontal="right" vertical="center"/>
      <protection locked="0"/>
    </xf>
    <xf numFmtId="10" fontId="15" fillId="4" borderId="36" xfId="3" applyNumberFormat="1" applyFont="1" applyFill="1" applyBorder="1" applyAlignment="1" applyProtection="1">
      <alignment horizontal="right" vertical="center"/>
      <protection locked="0"/>
    </xf>
    <xf numFmtId="0" fontId="15" fillId="0" borderId="10" xfId="0" applyFont="1" applyBorder="1" applyProtection="1">
      <protection locked="0"/>
    </xf>
    <xf numFmtId="164" fontId="15" fillId="0" borderId="10" xfId="0" applyNumberFormat="1" applyFont="1" applyBorder="1" applyAlignment="1" applyProtection="1">
      <alignment horizontal="right" vertical="center"/>
      <protection locked="0"/>
    </xf>
    <xf numFmtId="10" fontId="15" fillId="0" borderId="10" xfId="2" applyNumberFormat="1" applyFont="1" applyFill="1" applyBorder="1" applyAlignment="1" applyProtection="1">
      <alignment horizontal="right" vertical="center"/>
      <protection locked="0"/>
    </xf>
    <xf numFmtId="164" fontId="15" fillId="0" borderId="10" xfId="1" applyNumberFormat="1" applyFont="1" applyBorder="1" applyAlignment="1">
      <alignment horizontal="right" vertical="center"/>
    </xf>
    <xf numFmtId="10" fontId="15" fillId="0" borderId="10" xfId="3" applyNumberFormat="1" applyFont="1" applyFill="1" applyBorder="1" applyAlignment="1" applyProtection="1">
      <alignment horizontal="right" vertical="center"/>
      <protection locked="0"/>
    </xf>
    <xf numFmtId="165" fontId="15" fillId="0" borderId="10" xfId="3" applyNumberFormat="1" applyFont="1" applyFill="1" applyBorder="1" applyAlignment="1" applyProtection="1">
      <alignment horizontal="right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0" xfId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Alignment="1" applyProtection="1">
      <alignment horizontal="right" vertical="center"/>
      <protection locked="0"/>
    </xf>
    <xf numFmtId="10" fontId="15" fillId="0" borderId="0" xfId="2" applyNumberFormat="1" applyFont="1" applyFill="1" applyBorder="1" applyAlignment="1" applyProtection="1">
      <alignment horizontal="right" vertical="center"/>
      <protection locked="0"/>
    </xf>
    <xf numFmtId="164" fontId="15" fillId="0" borderId="0" xfId="1" applyNumberFormat="1" applyFont="1" applyAlignment="1">
      <alignment horizontal="right" vertical="center"/>
    </xf>
    <xf numFmtId="10" fontId="15" fillId="0" borderId="0" xfId="3" applyNumberFormat="1" applyFont="1" applyFill="1" applyBorder="1" applyAlignment="1" applyProtection="1">
      <alignment horizontal="right" vertical="center"/>
      <protection locked="0"/>
    </xf>
    <xf numFmtId="165" fontId="15" fillId="0" borderId="0" xfId="3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/>
    <xf numFmtId="0" fontId="2" fillId="0" borderId="0" xfId="0" applyFont="1" applyAlignment="1">
      <alignment horizontal="center" vertical="center"/>
    </xf>
    <xf numFmtId="0" fontId="10" fillId="0" borderId="38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164" fontId="15" fillId="0" borderId="14" xfId="1" applyNumberFormat="1" applyFont="1" applyBorder="1" applyAlignment="1">
      <alignment horizontal="right" vertical="center"/>
    </xf>
    <xf numFmtId="0" fontId="15" fillId="0" borderId="13" xfId="0" applyFont="1" applyBorder="1" applyAlignment="1" applyProtection="1">
      <alignment vertical="center"/>
      <protection locked="0"/>
    </xf>
    <xf numFmtId="164" fontId="15" fillId="0" borderId="13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164" fontId="15" fillId="0" borderId="7" xfId="0" applyNumberFormat="1" applyFont="1" applyBorder="1" applyAlignment="1" applyProtection="1">
      <alignment horizontal="right" vertical="center"/>
      <protection locked="0"/>
    </xf>
    <xf numFmtId="164" fontId="15" fillId="0" borderId="34" xfId="0" applyNumberFormat="1" applyFont="1" applyBorder="1" applyAlignment="1" applyProtection="1">
      <alignment horizontal="right" vertical="center"/>
      <protection locked="0"/>
    </xf>
    <xf numFmtId="10" fontId="15" fillId="0" borderId="29" xfId="2" applyNumberFormat="1" applyFont="1" applyFill="1" applyBorder="1" applyAlignment="1" applyProtection="1">
      <alignment horizontal="right" vertical="center"/>
      <protection locked="0"/>
    </xf>
    <xf numFmtId="10" fontId="15" fillId="0" borderId="33" xfId="2" applyNumberFormat="1" applyFont="1" applyFill="1" applyBorder="1" applyAlignment="1" applyProtection="1">
      <alignment horizontal="right" vertical="center"/>
      <protection locked="0"/>
    </xf>
    <xf numFmtId="10" fontId="15" fillId="0" borderId="36" xfId="2" applyNumberFormat="1" applyFont="1" applyFill="1" applyBorder="1" applyAlignment="1" applyProtection="1">
      <alignment horizontal="right" vertical="center"/>
      <protection locked="0"/>
    </xf>
    <xf numFmtId="165" fontId="15" fillId="0" borderId="29" xfId="3" applyNumberFormat="1" applyFont="1" applyFill="1" applyBorder="1" applyAlignment="1" applyProtection="1">
      <alignment horizontal="right" vertical="center"/>
      <protection locked="0"/>
    </xf>
    <xf numFmtId="165" fontId="15" fillId="0" borderId="36" xfId="3" applyNumberFormat="1" applyFont="1" applyFill="1" applyBorder="1" applyAlignment="1" applyProtection="1">
      <alignment horizontal="right" vertical="center"/>
      <protection locked="0"/>
    </xf>
    <xf numFmtId="164" fontId="15" fillId="0" borderId="29" xfId="0" applyNumberFormat="1" applyFont="1" applyBorder="1" applyAlignment="1" applyProtection="1">
      <alignment horizontal="right" vertical="center"/>
      <protection locked="0"/>
    </xf>
    <xf numFmtId="164" fontId="15" fillId="0" borderId="36" xfId="0" applyNumberFormat="1" applyFont="1" applyBorder="1" applyAlignment="1" applyProtection="1">
      <alignment horizontal="right" vertical="center"/>
      <protection locked="0"/>
    </xf>
    <xf numFmtId="2" fontId="15" fillId="0" borderId="13" xfId="1" applyNumberFormat="1" applyFont="1" applyBorder="1" applyAlignment="1" applyProtection="1">
      <alignment horizontal="center" vertical="center"/>
      <protection locked="0"/>
    </xf>
    <xf numFmtId="2" fontId="15" fillId="0" borderId="34" xfId="1" applyNumberFormat="1" applyFont="1" applyBorder="1" applyAlignment="1" applyProtection="1">
      <alignment horizontal="center" vertical="center"/>
      <protection locked="0"/>
    </xf>
    <xf numFmtId="164" fontId="15" fillId="5" borderId="28" xfId="0" applyNumberFormat="1" applyFont="1" applyFill="1" applyBorder="1" applyAlignment="1" applyProtection="1">
      <alignment horizontal="right" vertical="center"/>
      <protection locked="0"/>
    </xf>
    <xf numFmtId="164" fontId="15" fillId="5" borderId="35" xfId="0" applyNumberFormat="1" applyFont="1" applyFill="1" applyBorder="1" applyAlignment="1" applyProtection="1">
      <alignment horizontal="right" vertical="center"/>
      <protection locked="0"/>
    </xf>
    <xf numFmtId="164" fontId="15" fillId="5" borderId="30" xfId="1" applyNumberFormat="1" applyFont="1" applyFill="1" applyBorder="1" applyAlignment="1">
      <alignment horizontal="right" vertical="center"/>
    </xf>
    <xf numFmtId="164" fontId="15" fillId="5" borderId="37" xfId="1" applyNumberFormat="1" applyFont="1" applyFill="1" applyBorder="1" applyAlignment="1">
      <alignment horizontal="right" vertical="center"/>
    </xf>
    <xf numFmtId="0" fontId="15" fillId="5" borderId="31" xfId="0" applyFont="1" applyFill="1" applyBorder="1" applyAlignment="1" applyProtection="1">
      <alignment horizontal="center" vertical="center"/>
      <protection locked="0"/>
    </xf>
    <xf numFmtId="164" fontId="15" fillId="5" borderId="13" xfId="1" applyNumberFormat="1" applyFont="1" applyFill="1" applyBorder="1" applyAlignment="1">
      <alignment horizontal="right" vertical="center"/>
    </xf>
    <xf numFmtId="0" fontId="15" fillId="5" borderId="32" xfId="0" applyFont="1" applyFill="1" applyBorder="1" applyAlignment="1" applyProtection="1">
      <alignment horizontal="center" vertical="center"/>
      <protection locked="0"/>
    </xf>
    <xf numFmtId="164" fontId="15" fillId="5" borderId="34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2" fontId="15" fillId="0" borderId="14" xfId="1" applyNumberFormat="1" applyFont="1" applyBorder="1" applyAlignment="1" applyProtection="1">
      <alignment horizontal="center" vertical="center"/>
      <protection locked="0"/>
    </xf>
    <xf numFmtId="10" fontId="15" fillId="0" borderId="13" xfId="1" applyNumberFormat="1" applyFont="1" applyBorder="1" applyAlignment="1" applyProtection="1">
      <alignment horizontal="center" vertical="center"/>
      <protection locked="0"/>
    </xf>
    <xf numFmtId="10" fontId="15" fillId="0" borderId="34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hidden="1"/>
    </xf>
    <xf numFmtId="164" fontId="10" fillId="5" borderId="13" xfId="1" applyNumberFormat="1" applyFont="1" applyFill="1" applyBorder="1" applyAlignment="1">
      <alignment horizontal="right" vertical="center"/>
    </xf>
    <xf numFmtId="0" fontId="10" fillId="0" borderId="35" xfId="1" applyFont="1" applyBorder="1" applyAlignment="1">
      <alignment vertical="center" wrapText="1"/>
    </xf>
    <xf numFmtId="0" fontId="10" fillId="0" borderId="38" xfId="1" applyFont="1" applyBorder="1" applyAlignment="1">
      <alignment vertical="center" wrapText="1"/>
    </xf>
    <xf numFmtId="0" fontId="13" fillId="0" borderId="35" xfId="1" applyFont="1" applyBorder="1" applyAlignment="1">
      <alignment horizontal="center" vertical="top" wrapText="1"/>
    </xf>
    <xf numFmtId="10" fontId="15" fillId="0" borderId="35" xfId="2" applyNumberFormat="1" applyFont="1" applyFill="1" applyBorder="1" applyAlignment="1" applyProtection="1">
      <alignment horizontal="right" vertical="center"/>
      <protection locked="0"/>
    </xf>
    <xf numFmtId="164" fontId="15" fillId="0" borderId="14" xfId="0" applyNumberFormat="1" applyFont="1" applyBorder="1" applyAlignment="1" applyProtection="1">
      <alignment horizontal="right" vertical="center"/>
      <protection locked="0"/>
    </xf>
    <xf numFmtId="0" fontId="13" fillId="0" borderId="38" xfId="1" applyFont="1" applyBorder="1" applyAlignment="1">
      <alignment vertical="center" wrapText="1"/>
    </xf>
    <xf numFmtId="164" fontId="15" fillId="0" borderId="38" xfId="0" applyNumberFormat="1" applyFont="1" applyBorder="1" applyAlignment="1" applyProtection="1">
      <alignment horizontal="right" vertical="center"/>
      <protection locked="0"/>
    </xf>
    <xf numFmtId="0" fontId="8" fillId="0" borderId="35" xfId="1" applyFont="1" applyBorder="1"/>
    <xf numFmtId="0" fontId="18" fillId="0" borderId="0" xfId="0" applyFont="1" applyAlignment="1" applyProtection="1">
      <alignment vertical="center"/>
      <protection hidden="1"/>
    </xf>
    <xf numFmtId="164" fontId="19" fillId="5" borderId="13" xfId="1" applyNumberFormat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right" vertical="center"/>
      <protection hidden="1"/>
    </xf>
    <xf numFmtId="164" fontId="10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5" fillId="0" borderId="23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8" fillId="0" borderId="35" xfId="1" applyFont="1" applyBorder="1" applyAlignment="1">
      <alignment vertical="center"/>
    </xf>
    <xf numFmtId="0" fontId="18" fillId="6" borderId="0" xfId="0" applyFont="1" applyFill="1" applyAlignment="1" applyProtection="1">
      <alignment horizontal="left"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164" fontId="15" fillId="5" borderId="15" xfId="1" applyNumberFormat="1" applyFont="1" applyFill="1" applyBorder="1" applyAlignment="1">
      <alignment horizontal="center" vertical="center"/>
    </xf>
    <xf numFmtId="164" fontId="15" fillId="5" borderId="17" xfId="1" applyNumberFormat="1" applyFont="1" applyFill="1" applyBorder="1" applyAlignment="1">
      <alignment horizontal="center" vertical="center"/>
    </xf>
    <xf numFmtId="49" fontId="15" fillId="0" borderId="43" xfId="1" applyNumberFormat="1" applyFont="1" applyBorder="1" applyAlignment="1">
      <alignment horizontal="center" vertical="center"/>
    </xf>
    <xf numFmtId="49" fontId="15" fillId="0" borderId="44" xfId="1" applyNumberFormat="1" applyFont="1" applyBorder="1" applyAlignment="1">
      <alignment horizontal="center" vertical="center"/>
    </xf>
    <xf numFmtId="49" fontId="15" fillId="0" borderId="39" xfId="1" applyNumberFormat="1" applyFont="1" applyBorder="1" applyAlignment="1">
      <alignment horizontal="center" vertical="center"/>
    </xf>
    <xf numFmtId="49" fontId="15" fillId="0" borderId="40" xfId="1" applyNumberFormat="1" applyFont="1" applyBorder="1" applyAlignment="1">
      <alignment horizontal="center" vertical="center"/>
    </xf>
    <xf numFmtId="49" fontId="15" fillId="0" borderId="41" xfId="1" applyNumberFormat="1" applyFont="1" applyBorder="1" applyAlignment="1">
      <alignment horizontal="center" vertical="center"/>
    </xf>
    <xf numFmtId="49" fontId="15" fillId="0" borderId="42" xfId="1" applyNumberFormat="1" applyFont="1" applyBorder="1" applyAlignment="1">
      <alignment horizontal="center" vertical="center"/>
    </xf>
    <xf numFmtId="164" fontId="15" fillId="5" borderId="41" xfId="1" applyNumberFormat="1" applyFont="1" applyFill="1" applyBorder="1" applyAlignment="1">
      <alignment horizontal="center" vertical="center"/>
    </xf>
    <xf numFmtId="164" fontId="15" fillId="5" borderId="42" xfId="1" applyNumberFormat="1" applyFont="1" applyFill="1" applyBorder="1" applyAlignment="1">
      <alignment horizontal="center" vertical="center"/>
    </xf>
    <xf numFmtId="164" fontId="15" fillId="5" borderId="35" xfId="1" applyNumberFormat="1" applyFont="1" applyFill="1" applyBorder="1" applyAlignment="1">
      <alignment horizontal="center" vertical="center"/>
    </xf>
    <xf numFmtId="164" fontId="15" fillId="5" borderId="38" xfId="1" applyNumberFormat="1" applyFont="1" applyFill="1" applyBorder="1" applyAlignment="1">
      <alignment horizontal="center" vertical="center"/>
    </xf>
    <xf numFmtId="164" fontId="15" fillId="0" borderId="41" xfId="0" applyNumberFormat="1" applyFont="1" applyBorder="1" applyAlignment="1" applyProtection="1">
      <alignment horizontal="center" vertical="center"/>
      <protection locked="0"/>
    </xf>
    <xf numFmtId="164" fontId="15" fillId="0" borderId="42" xfId="0" applyNumberFormat="1" applyFont="1" applyBorder="1" applyAlignment="1" applyProtection="1">
      <alignment horizontal="center" vertical="center"/>
      <protection locked="0"/>
    </xf>
    <xf numFmtId="164" fontId="15" fillId="0" borderId="43" xfId="0" applyNumberFormat="1" applyFont="1" applyBorder="1" applyAlignment="1" applyProtection="1">
      <alignment horizontal="center" vertical="center"/>
      <protection locked="0"/>
    </xf>
    <xf numFmtId="164" fontId="15" fillId="0" borderId="44" xfId="0" applyNumberFormat="1" applyFont="1" applyBorder="1" applyAlignment="1" applyProtection="1">
      <alignment horizontal="center" vertical="center"/>
      <protection locked="0"/>
    </xf>
    <xf numFmtId="164" fontId="15" fillId="0" borderId="39" xfId="0" applyNumberFormat="1" applyFont="1" applyBorder="1" applyAlignment="1" applyProtection="1">
      <alignment horizontal="center" vertical="center"/>
      <protection locked="0"/>
    </xf>
    <xf numFmtId="164" fontId="15" fillId="0" borderId="40" xfId="0" applyNumberFormat="1" applyFont="1" applyBorder="1" applyAlignment="1" applyProtection="1">
      <alignment horizontal="center" vertical="center"/>
      <protection locked="0"/>
    </xf>
    <xf numFmtId="2" fontId="15" fillId="0" borderId="41" xfId="1" applyNumberFormat="1" applyFont="1" applyBorder="1" applyAlignment="1" applyProtection="1">
      <alignment horizontal="center" vertical="center"/>
      <protection locked="0"/>
    </xf>
    <xf numFmtId="2" fontId="15" fillId="0" borderId="46" xfId="1" applyNumberFormat="1" applyFont="1" applyBorder="1" applyAlignment="1" applyProtection="1">
      <alignment horizontal="center" vertical="center"/>
      <protection locked="0"/>
    </xf>
    <xf numFmtId="2" fontId="15" fillId="0" borderId="42" xfId="1" applyNumberFormat="1" applyFont="1" applyBorder="1" applyAlignment="1" applyProtection="1">
      <alignment horizontal="center" vertical="center"/>
      <protection locked="0"/>
    </xf>
    <xf numFmtId="2" fontId="15" fillId="0" borderId="43" xfId="1" applyNumberFormat="1" applyFont="1" applyBorder="1" applyAlignment="1" applyProtection="1">
      <alignment horizontal="center" vertical="center"/>
      <protection locked="0"/>
    </xf>
    <xf numFmtId="2" fontId="15" fillId="0" borderId="47" xfId="1" applyNumberFormat="1" applyFont="1" applyBorder="1" applyAlignment="1" applyProtection="1">
      <alignment horizontal="center" vertical="center"/>
      <protection locked="0"/>
    </xf>
    <xf numFmtId="2" fontId="15" fillId="0" borderId="44" xfId="1" applyNumberFormat="1" applyFont="1" applyBorder="1" applyAlignment="1" applyProtection="1">
      <alignment horizontal="center" vertical="center"/>
      <protection locked="0"/>
    </xf>
    <xf numFmtId="2" fontId="15" fillId="0" borderId="39" xfId="1" applyNumberFormat="1" applyFont="1" applyBorder="1" applyAlignment="1" applyProtection="1">
      <alignment horizontal="center" vertical="center"/>
      <protection locked="0"/>
    </xf>
    <xf numFmtId="2" fontId="15" fillId="0" borderId="45" xfId="1" applyNumberFormat="1" applyFont="1" applyBorder="1" applyAlignment="1" applyProtection="1">
      <alignment horizontal="center" vertical="center"/>
      <protection locked="0"/>
    </xf>
    <xf numFmtId="2" fontId="15" fillId="0" borderId="40" xfId="1" applyNumberFormat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5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left" vertical="center" indent="1"/>
      <protection locked="0"/>
    </xf>
    <xf numFmtId="0" fontId="10" fillId="2" borderId="7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3" fillId="2" borderId="20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21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0" fontId="13" fillId="2" borderId="2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wrapText="1"/>
    </xf>
    <xf numFmtId="0" fontId="10" fillId="2" borderId="6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Percentagem 2" xfId="2" xr:uid="{00000000-0005-0000-0000-000003000000}"/>
    <cellStyle name="Percentagem 2 2" xfId="3" xr:uid="{00000000-0005-0000-0000-000004000000}"/>
  </cellStyles>
  <dxfs count="0"/>
  <tableStyles count="0" defaultTableStyle="TableStyleMedium2" defaultPivotStyle="PivotStyleLight16"/>
  <colors>
    <mruColors>
      <color rgb="FF66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99060</xdr:colOff>
      <xdr:row>5</xdr:row>
      <xdr:rowOff>174995</xdr:rowOff>
    </xdr:to>
    <xdr:pic>
      <xdr:nvPicPr>
        <xdr:cNvPr id="2" name="Imagem 1" descr="Uma imagem com logótipo&#10;&#10;Descrição gerada automaticamente">
          <a:extLst>
            <a:ext uri="{FF2B5EF4-FFF2-40B4-BE49-F238E27FC236}">
              <a16:creationId xmlns:a16="http://schemas.microsoft.com/office/drawing/2014/main" id="{0D919286-C978-4F3A-9116-6B2ACC271F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30" t="11470"/>
        <a:stretch/>
      </xdr:blipFill>
      <xdr:spPr bwMode="auto">
        <a:xfrm>
          <a:off x="1" y="0"/>
          <a:ext cx="1066799" cy="9369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914400</xdr:colOff>
      <xdr:row>0</xdr:row>
      <xdr:rowOff>0</xdr:rowOff>
    </xdr:from>
    <xdr:to>
      <xdr:col>2</xdr:col>
      <xdr:colOff>601345</xdr:colOff>
      <xdr:row>4</xdr:row>
      <xdr:rowOff>168275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59FECD8E-7023-43A9-48C4-B186C140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400" y="0"/>
          <a:ext cx="1569085" cy="686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38100</xdr:colOff>
      <xdr:row>0</xdr:row>
      <xdr:rowOff>15240</xdr:rowOff>
    </xdr:from>
    <xdr:to>
      <xdr:col>6</xdr:col>
      <xdr:colOff>489585</xdr:colOff>
      <xdr:row>4</xdr:row>
      <xdr:rowOff>202565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87E4731-98A7-198B-110E-9ABAC5DA4D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8"/>
        <a:stretch/>
      </xdr:blipFill>
      <xdr:spPr bwMode="auto">
        <a:xfrm>
          <a:off x="2567940" y="15240"/>
          <a:ext cx="2059305" cy="7054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45720</xdr:colOff>
      <xdr:row>1</xdr:row>
      <xdr:rowOff>45720</xdr:rowOff>
    </xdr:from>
    <xdr:to>
      <xdr:col>22</xdr:col>
      <xdr:colOff>686554</xdr:colOff>
      <xdr:row>4</xdr:row>
      <xdr:rowOff>137160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2BB3CE-600E-3109-8BA4-880407D23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175260"/>
          <a:ext cx="960874" cy="480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s%20Profissional\Candidatura%20Jan-%20Julho_2008\Liliana%20Antunes\Reemb%20e%20Saldos\000042_Sic&#243;\Reabertura%20Ficha%20Audit%2013000450\13000450_Template_000042.2008.12_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e"/>
      <sheetName val="Referências"/>
    </sheetNames>
    <sheetDataSet>
      <sheetData sheetId="0"/>
      <sheetData sheetId="1">
        <row r="5">
          <cell r="B5" t="str">
            <v>1.1 Bolsas para material de estudo</v>
          </cell>
        </row>
        <row r="6">
          <cell r="B6" t="str">
            <v>1.2 Bolsas de profissionalização</v>
          </cell>
        </row>
        <row r="7">
          <cell r="B7" t="str">
            <v>1.3 Bolsas de formação</v>
          </cell>
        </row>
        <row r="8">
          <cell r="B8" t="str">
            <v>1.4 Encargos Salariais dos activos em formação</v>
          </cell>
        </row>
        <row r="9">
          <cell r="B9" t="str">
            <v>1.5 Encargos com alimentação</v>
          </cell>
        </row>
        <row r="10">
          <cell r="B10" t="str">
            <v>1.6 Encargos com transportes</v>
          </cell>
        </row>
        <row r="11">
          <cell r="B11" t="str">
            <v>1.7 Encargos com alojamento</v>
          </cell>
        </row>
        <row r="12">
          <cell r="B12" t="str">
            <v>1.8 Outros encargos</v>
          </cell>
        </row>
        <row r="13">
          <cell r="B13" t="str">
            <v>2.1.1 Internos permanentes de nível 1 a 3</v>
          </cell>
        </row>
        <row r="14">
          <cell r="B14" t="str">
            <v>2.1.2 Internos permanentes de nível 4 a 5</v>
          </cell>
        </row>
        <row r="15">
          <cell r="B15" t="str">
            <v>2.1.3 Internos eventuais de nível 1 a 3</v>
          </cell>
        </row>
        <row r="16">
          <cell r="B16" t="str">
            <v>2.1.4 Internos eventuais de nível 4 a 5</v>
          </cell>
        </row>
        <row r="17">
          <cell r="B17" t="str">
            <v>2.1.5 Externos de nível 1 a 3</v>
          </cell>
        </row>
        <row r="18">
          <cell r="B18" t="str">
            <v>2.1.6 Externos de nível 4 a 5</v>
          </cell>
        </row>
        <row r="19">
          <cell r="B19" t="str">
            <v>2.2 Outros encargos</v>
          </cell>
        </row>
        <row r="20">
          <cell r="B20" t="str">
            <v>3. Encargos com outro pessoal afecto ao projecto</v>
          </cell>
        </row>
        <row r="21">
          <cell r="B21" t="str">
            <v>4. Rendas, Alugueres e Amortizações</v>
          </cell>
        </row>
        <row r="22">
          <cell r="B22" t="str">
            <v>5. Encargos directos com a preparação, desenvolvimento, acompanhamento e avaliação</v>
          </cell>
        </row>
        <row r="23">
          <cell r="B23" t="str">
            <v>6. Encargos gerais do projecto</v>
          </cell>
        </row>
        <row r="24">
          <cell r="B24" t="str">
            <v>7. Encargos com a promoção e coordenação da CIF</v>
          </cell>
        </row>
        <row r="25">
          <cell r="B25" t="str">
            <v>8. Despesas com a transnacionalidade</v>
          </cell>
        </row>
        <row r="33">
          <cell r="B33" t="str">
            <v>AM - Amortização</v>
          </cell>
        </row>
        <row r="34">
          <cell r="B34" t="str">
            <v>R - Recibo</v>
          </cell>
        </row>
        <row r="35">
          <cell r="B35" t="str">
            <v>F - Factura</v>
          </cell>
        </row>
        <row r="36">
          <cell r="B36" t="str">
            <v>FR - Factura Recibo</v>
          </cell>
        </row>
        <row r="37">
          <cell r="B37" t="str">
            <v>VD - Venda a dinheiro</v>
          </cell>
        </row>
        <row r="38">
          <cell r="B38" t="str">
            <v>O - Outro</v>
          </cell>
        </row>
        <row r="42">
          <cell r="B42" t="str">
            <v>AM - Amortização</v>
          </cell>
        </row>
        <row r="43">
          <cell r="B43" t="str">
            <v>R - Recibo</v>
          </cell>
        </row>
        <row r="44">
          <cell r="B44" t="str">
            <v>TB - Transferência Bancária</v>
          </cell>
        </row>
        <row r="45">
          <cell r="B45" t="str">
            <v>FR - Factura Recibo</v>
          </cell>
        </row>
        <row r="46">
          <cell r="B46" t="str">
            <v>VD - Venda a dinheiro</v>
          </cell>
        </row>
        <row r="47">
          <cell r="B47" t="str">
            <v>O - Outro</v>
          </cell>
        </row>
        <row r="51">
          <cell r="B51" t="str">
            <v>S - Sim</v>
          </cell>
        </row>
        <row r="52">
          <cell r="B52" t="str">
            <v>N - Não</v>
          </cell>
        </row>
        <row r="56">
          <cell r="B56" t="str">
            <v>VL - Verificação no Local</v>
          </cell>
        </row>
        <row r="57">
          <cell r="B57" t="str">
            <v>A - Auditoria</v>
          </cell>
        </row>
        <row r="61">
          <cell r="B61" t="str">
            <v>1 - Aceite na totalidade e na rubrica</v>
          </cell>
        </row>
        <row r="62">
          <cell r="B62" t="str">
            <v>2 - Aceite na totalidade mas transferido de rubrica</v>
          </cell>
        </row>
        <row r="63">
          <cell r="B63" t="str">
            <v>3 - Aceite parcialmente na rubrica</v>
          </cell>
        </row>
        <row r="64">
          <cell r="B64" t="str">
            <v>4 - Aceite parcialmente na rubrica e transferido de rubrica</v>
          </cell>
        </row>
        <row r="65">
          <cell r="B65" t="str">
            <v>5 - Não aceite</v>
          </cell>
        </row>
        <row r="69">
          <cell r="B69" t="str">
            <v>1 - Natureza da Despesa</v>
          </cell>
        </row>
        <row r="70">
          <cell r="B70" t="str">
            <v>2 - Falta de razoabilidade</v>
          </cell>
        </row>
        <row r="71">
          <cell r="B71" t="str">
            <v>3 - Fora período de elegibilidade</v>
          </cell>
        </row>
        <row r="72">
          <cell r="B72" t="str">
            <v>4 - Ultrapassa parâmetros</v>
          </cell>
        </row>
        <row r="73">
          <cell r="B73" t="str">
            <v>5 - Não justificado por recibo ou documento de quitação fiscalmente aceite ou outro</v>
          </cell>
        </row>
        <row r="74">
          <cell r="B74" t="str">
            <v>6 - Despesa associada a formando não elegível</v>
          </cell>
        </row>
        <row r="75">
          <cell r="B75" t="str">
            <v>7 - Despesa associada a horas de frequência não elegível</v>
          </cell>
        </row>
        <row r="76">
          <cell r="B76" t="str">
            <v>8 - Despesa associada a formadores sem CAP</v>
          </cell>
        </row>
        <row r="77">
          <cell r="B77" t="str">
            <v>9 - Despesa associada a horas de monitoria não elegível</v>
          </cell>
        </row>
        <row r="78">
          <cell r="B78" t="str">
            <v>10 - Auditoria</v>
          </cell>
        </row>
        <row r="82">
          <cell r="B82" t="str">
            <v>1 - OREP</v>
          </cell>
        </row>
        <row r="83">
          <cell r="B83" t="str">
            <v>2 - AG</v>
          </cell>
        </row>
        <row r="87">
          <cell r="B87" t="str">
            <v>1 - Dúvidas decorrentes da análise da listagem</v>
          </cell>
        </row>
        <row r="88">
          <cell r="B88" t="str">
            <v>2 - Tipo e frequência de determinado fornecedor</v>
          </cell>
        </row>
        <row r="89">
          <cell r="B89" t="str">
            <v>3 -Documento com valor elevado para o tipo e projecto</v>
          </cell>
        </row>
        <row r="90">
          <cell r="B90" t="str">
            <v xml:space="preserve">4 - Demasiados documentos classificados como “Outros” </v>
          </cell>
        </row>
        <row r="91">
          <cell r="B91" t="str">
            <v xml:space="preserve">5 - Documentos recusados em reembolsos anteriores </v>
          </cell>
        </row>
        <row r="92">
          <cell r="B92" t="str">
            <v>6 -Diversidade de Tipos de Despesa (cobertura dos diversos tipos)</v>
          </cell>
        </row>
        <row r="93">
          <cell r="B93" t="str">
            <v>7 - Natureza da despesa</v>
          </cell>
        </row>
        <row r="94">
          <cell r="B94" t="str">
            <v>8 - Taxa de imputação</v>
          </cell>
        </row>
        <row r="95">
          <cell r="B95" t="str">
            <v>9 - Outro</v>
          </cell>
        </row>
        <row r="96">
          <cell r="B96" t="str">
            <v>10 - Materialidade, por rubrica (documento de valor + elevado na rubrica)</v>
          </cell>
        </row>
        <row r="97">
          <cell r="B97" t="str">
            <v>11 - Tipo de documento</v>
          </cell>
        </row>
        <row r="98">
          <cell r="B98" t="str">
            <v>12 - Aleatório, por rubrica</v>
          </cell>
        </row>
        <row r="99">
          <cell r="B99" t="str">
            <v>13 - Auditoria</v>
          </cell>
        </row>
        <row r="100">
          <cell r="B100" t="str">
            <v>14 - Certificação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AA61"/>
  <sheetViews>
    <sheetView showGridLines="0" tabSelected="1" zoomScaleNormal="100" workbookViewId="0">
      <selection activeCell="Z14" sqref="Z14"/>
    </sheetView>
  </sheetViews>
  <sheetFormatPr defaultColWidth="29.44140625" defaultRowHeight="10.199999999999999" x14ac:dyDescent="0.2"/>
  <cols>
    <col min="1" max="1" width="14.109375" style="9" customWidth="1"/>
    <col min="2" max="2" width="13.33203125" style="9" customWidth="1"/>
    <col min="3" max="3" width="9.44140625" style="9" customWidth="1"/>
    <col min="4" max="5" width="8.6640625" style="9" customWidth="1"/>
    <col min="6" max="6" width="6.109375" style="9" customWidth="1"/>
    <col min="7" max="7" width="8.6640625" style="9" customWidth="1"/>
    <col min="8" max="11" width="10.33203125" style="9" hidden="1" customWidth="1"/>
    <col min="12" max="12" width="6.44140625" style="9" customWidth="1"/>
    <col min="13" max="13" width="10.33203125" style="9" customWidth="1"/>
    <col min="14" max="14" width="6.109375" style="9" customWidth="1"/>
    <col min="15" max="15" width="7.88671875" style="9" customWidth="1"/>
    <col min="16" max="16" width="8.109375" style="9" customWidth="1"/>
    <col min="17" max="17" width="9.44140625" style="9" customWidth="1"/>
    <col min="18" max="18" width="8.109375" style="9" customWidth="1"/>
    <col min="19" max="19" width="9.6640625" style="9" customWidth="1"/>
    <col min="20" max="20" width="4.6640625" style="9" customWidth="1"/>
    <col min="21" max="21" width="7.33203125" style="9" customWidth="1"/>
    <col min="22" max="22" width="4.6640625" style="9" customWidth="1"/>
    <col min="23" max="23" width="11.6640625" style="9" customWidth="1"/>
    <col min="24" max="255" width="9.109375" style="9" customWidth="1"/>
    <col min="256" max="16384" width="29.44140625" style="9"/>
  </cols>
  <sheetData>
    <row r="5" spans="1:27" s="11" customFormat="1" ht="19.5" customHeight="1" x14ac:dyDescent="0.3">
      <c r="B5" s="10"/>
      <c r="C5" s="10"/>
      <c r="D5" s="10"/>
      <c r="E5" s="10"/>
      <c r="F5" s="68"/>
      <c r="G5" s="6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68"/>
      <c r="T5" s="10"/>
      <c r="U5" s="10"/>
      <c r="V5" s="68"/>
      <c r="W5" s="68"/>
      <c r="X5" s="10"/>
      <c r="Z5" s="12"/>
      <c r="AA5" s="12"/>
    </row>
    <row r="6" spans="1:27" s="11" customFormat="1" ht="19.5" customHeight="1" x14ac:dyDescent="0.3">
      <c r="B6" s="10"/>
      <c r="C6" s="10"/>
      <c r="D6" s="10"/>
      <c r="E6" s="10"/>
      <c r="F6" s="68"/>
      <c r="G6" s="6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68"/>
      <c r="T6" s="10"/>
      <c r="U6" s="10"/>
      <c r="V6" s="68"/>
      <c r="W6" s="68"/>
      <c r="X6" s="10"/>
      <c r="Z6" s="12"/>
      <c r="AA6" s="12"/>
    </row>
    <row r="7" spans="1:27" s="5" customFormat="1" ht="19.5" customHeight="1" x14ac:dyDescent="0.3">
      <c r="B7" s="1"/>
      <c r="D7" s="2" t="s">
        <v>1</v>
      </c>
      <c r="E7" s="138" t="s">
        <v>37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"/>
      <c r="Z7" s="14"/>
      <c r="AA7" s="14"/>
    </row>
    <row r="8" spans="1:27" s="5" customFormat="1" ht="19.5" customHeight="1" x14ac:dyDescent="0.3">
      <c r="B8" s="3"/>
      <c r="D8" s="2" t="s">
        <v>38</v>
      </c>
      <c r="E8" s="139" t="s">
        <v>39</v>
      </c>
      <c r="F8" s="139"/>
      <c r="G8" s="139"/>
      <c r="H8" s="139"/>
      <c r="I8" s="139"/>
      <c r="J8" s="139"/>
      <c r="K8" s="139"/>
      <c r="L8" s="13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13"/>
      <c r="Z8" s="14"/>
      <c r="AA8" s="14"/>
    </row>
    <row r="9" spans="1:27" s="5" customFormat="1" ht="19.5" customHeight="1" x14ac:dyDescent="0.3">
      <c r="B9" s="3"/>
      <c r="C9" s="2"/>
      <c r="D9" s="2"/>
      <c r="E9" s="2"/>
      <c r="F9" s="7"/>
      <c r="G9" s="7"/>
      <c r="H9" s="7"/>
      <c r="I9" s="7"/>
      <c r="J9" s="7"/>
      <c r="K9" s="4"/>
      <c r="L9" s="4"/>
      <c r="M9" s="4"/>
      <c r="O9" s="4"/>
      <c r="P9" s="4"/>
      <c r="S9" s="6"/>
      <c r="V9" s="41"/>
      <c r="W9" s="6"/>
      <c r="X9" s="13"/>
      <c r="Z9" s="14"/>
      <c r="AA9" s="14"/>
    </row>
    <row r="10" spans="1:27" s="11" customFormat="1" ht="20.100000000000001" customHeight="1" x14ac:dyDescent="0.3">
      <c r="A10" s="137" t="s">
        <v>30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0"/>
      <c r="Z10" s="12"/>
      <c r="AA10" s="12"/>
    </row>
    <row r="11" spans="1:27" ht="15" customHeight="1" thickBot="1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T11" s="10"/>
      <c r="U11" s="10"/>
    </row>
    <row r="12" spans="1:27" ht="19.5" customHeight="1" thickBot="1" x14ac:dyDescent="0.25">
      <c r="A12" s="131" t="s">
        <v>26</v>
      </c>
      <c r="B12" s="131" t="s">
        <v>27</v>
      </c>
      <c r="C12" s="142" t="s">
        <v>2</v>
      </c>
      <c r="D12" s="153"/>
      <c r="E12" s="153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4"/>
      <c r="R12" s="131" t="s">
        <v>49</v>
      </c>
      <c r="S12" s="131" t="s">
        <v>28</v>
      </c>
      <c r="T12" s="42"/>
      <c r="U12" s="131" t="s">
        <v>40</v>
      </c>
      <c r="V12" s="120"/>
      <c r="W12" s="121" t="s">
        <v>41</v>
      </c>
    </row>
    <row r="13" spans="1:27" ht="25.5" customHeight="1" x14ac:dyDescent="0.2">
      <c r="A13" s="140"/>
      <c r="B13" s="140"/>
      <c r="C13" s="121" t="s">
        <v>3</v>
      </c>
      <c r="D13" s="121" t="s">
        <v>4</v>
      </c>
      <c r="E13" s="121" t="s">
        <v>5</v>
      </c>
      <c r="F13" s="125" t="s">
        <v>6</v>
      </c>
      <c r="G13" s="134"/>
      <c r="H13" s="134"/>
      <c r="I13" s="134"/>
      <c r="J13" s="134"/>
      <c r="K13" s="134"/>
      <c r="L13" s="134"/>
      <c r="M13" s="126"/>
      <c r="N13" s="125" t="s">
        <v>7</v>
      </c>
      <c r="O13" s="134"/>
      <c r="P13" s="134"/>
      <c r="Q13" s="150" t="s">
        <v>8</v>
      </c>
      <c r="R13" s="141"/>
      <c r="S13" s="140"/>
      <c r="T13" s="43"/>
      <c r="U13" s="141"/>
      <c r="V13" s="120"/>
      <c r="W13" s="122"/>
    </row>
    <row r="14" spans="1:27" ht="18.75" customHeight="1" thickBot="1" x14ac:dyDescent="0.25">
      <c r="A14" s="132"/>
      <c r="B14" s="132"/>
      <c r="C14" s="122"/>
      <c r="D14" s="122"/>
      <c r="E14" s="122"/>
      <c r="F14" s="129"/>
      <c r="G14" s="136"/>
      <c r="H14" s="136"/>
      <c r="I14" s="136"/>
      <c r="J14" s="136"/>
      <c r="K14" s="136"/>
      <c r="L14" s="136"/>
      <c r="M14" s="130"/>
      <c r="N14" s="129"/>
      <c r="O14" s="136"/>
      <c r="P14" s="136"/>
      <c r="Q14" s="151"/>
      <c r="R14" s="132"/>
      <c r="S14" s="132"/>
      <c r="T14" s="44"/>
      <c r="U14" s="132"/>
      <c r="V14" s="120"/>
      <c r="W14" s="122"/>
    </row>
    <row r="15" spans="1:27" ht="30" customHeight="1" thickBot="1" x14ac:dyDescent="0.25">
      <c r="A15" s="132"/>
      <c r="B15" s="132"/>
      <c r="C15" s="122"/>
      <c r="D15" s="122"/>
      <c r="E15" s="122"/>
      <c r="F15" s="153" t="s">
        <v>9</v>
      </c>
      <c r="G15" s="154"/>
      <c r="H15" s="142" t="s">
        <v>10</v>
      </c>
      <c r="I15" s="154"/>
      <c r="J15" s="142" t="s">
        <v>11</v>
      </c>
      <c r="K15" s="154"/>
      <c r="L15" s="142" t="s">
        <v>12</v>
      </c>
      <c r="M15" s="143"/>
      <c r="N15" s="144" t="s">
        <v>13</v>
      </c>
      <c r="O15" s="146" t="s">
        <v>14</v>
      </c>
      <c r="P15" s="148" t="s">
        <v>36</v>
      </c>
      <c r="Q15" s="151"/>
      <c r="R15" s="132"/>
      <c r="S15" s="132"/>
      <c r="T15" s="44"/>
      <c r="U15" s="132"/>
      <c r="V15" s="120"/>
      <c r="W15" s="122"/>
    </row>
    <row r="16" spans="1:27" ht="54" customHeight="1" thickBot="1" x14ac:dyDescent="0.25">
      <c r="A16" s="133"/>
      <c r="B16" s="133"/>
      <c r="C16" s="123"/>
      <c r="D16" s="123"/>
      <c r="E16" s="123"/>
      <c r="F16" s="15" t="s">
        <v>15</v>
      </c>
      <c r="G16" s="16" t="s">
        <v>16</v>
      </c>
      <c r="H16" s="17" t="s">
        <v>17</v>
      </c>
      <c r="I16" s="16" t="s">
        <v>18</v>
      </c>
      <c r="J16" s="15" t="s">
        <v>19</v>
      </c>
      <c r="K16" s="16" t="s">
        <v>20</v>
      </c>
      <c r="L16" s="15" t="s">
        <v>21</v>
      </c>
      <c r="M16" s="16" t="s">
        <v>22</v>
      </c>
      <c r="N16" s="145"/>
      <c r="O16" s="147"/>
      <c r="P16" s="149"/>
      <c r="Q16" s="152"/>
      <c r="R16" s="133"/>
      <c r="S16" s="133"/>
      <c r="T16" s="44"/>
      <c r="U16" s="133"/>
      <c r="V16" s="120"/>
      <c r="W16" s="123"/>
    </row>
    <row r="17" spans="1:23" s="87" customFormat="1" ht="15" customHeight="1" x14ac:dyDescent="0.3">
      <c r="A17" s="46"/>
      <c r="B17" s="46"/>
      <c r="C17" s="47"/>
      <c r="D17" s="60">
        <f>ROUND(C17/12,2)</f>
        <v>0</v>
      </c>
      <c r="E17" s="60">
        <f>ROUND(C17/12,2)</f>
        <v>0</v>
      </c>
      <c r="F17" s="51"/>
      <c r="G17" s="62">
        <f>ROUND((C17+D17+E17)*F17,2)</f>
        <v>0</v>
      </c>
      <c r="H17" s="19"/>
      <c r="I17" s="18">
        <f t="shared" ref="I17:I31" si="0">+ROUND(H17*C17,2)</f>
        <v>0</v>
      </c>
      <c r="J17" s="20"/>
      <c r="K17" s="18">
        <f t="shared" ref="K17:K31" si="1">+ROUND(J17*C17,2)</f>
        <v>0</v>
      </c>
      <c r="L17" s="54"/>
      <c r="M17" s="62">
        <f>+ROUND((C17+D17+E17+P17)*L17,2)</f>
        <v>0</v>
      </c>
      <c r="N17" s="56"/>
      <c r="O17" s="64">
        <v>21</v>
      </c>
      <c r="P17" s="62">
        <f>+N17*O17*11/12</f>
        <v>0</v>
      </c>
      <c r="Q17" s="65">
        <f>ROUND(((C17+D17+E17+G17+I17+K17+M17)+P17),2)</f>
        <v>0</v>
      </c>
      <c r="R17" s="71"/>
      <c r="S17" s="65">
        <f>IF(R17="",0,ROUND(Q17*R17,2))</f>
        <v>0</v>
      </c>
      <c r="T17" s="45"/>
      <c r="U17" s="58"/>
      <c r="V17" s="70"/>
      <c r="W17" s="65">
        <f>IF(U17="",0,ROUND(U17*$S17,2))</f>
        <v>0</v>
      </c>
    </row>
    <row r="18" spans="1:23" s="87" customFormat="1" ht="15" customHeight="1" x14ac:dyDescent="0.3">
      <c r="A18" s="46"/>
      <c r="B18" s="46"/>
      <c r="C18" s="47"/>
      <c r="D18" s="60">
        <f t="shared" ref="D18:D31" si="2">ROUND(C18/12,2)</f>
        <v>0</v>
      </c>
      <c r="E18" s="60">
        <f t="shared" ref="E18:E31" si="3">ROUND(C18/12,2)</f>
        <v>0</v>
      </c>
      <c r="F18" s="51"/>
      <c r="G18" s="62">
        <f t="shared" ref="G18:G31" si="4">ROUND((C18+D18+E18)*F18,2)</f>
        <v>0</v>
      </c>
      <c r="H18" s="19"/>
      <c r="I18" s="18">
        <f t="shared" si="0"/>
        <v>0</v>
      </c>
      <c r="J18" s="20"/>
      <c r="K18" s="18">
        <f t="shared" si="1"/>
        <v>0</v>
      </c>
      <c r="L18" s="54"/>
      <c r="M18" s="62">
        <f t="shared" ref="M18:M31" si="5">+ROUND((C18+D18+E18+P18)*L18,2)</f>
        <v>0</v>
      </c>
      <c r="N18" s="56"/>
      <c r="O18" s="66">
        <v>21</v>
      </c>
      <c r="P18" s="62">
        <f t="shared" ref="P18:P31" si="6">+N18*O18*11/12</f>
        <v>0</v>
      </c>
      <c r="Q18" s="65">
        <f t="shared" ref="Q18:Q31" si="7">ROUND(((C18+D18+E18+G18+I18+K18+M18)+P18),2)</f>
        <v>0</v>
      </c>
      <c r="R18" s="71"/>
      <c r="S18" s="65">
        <f t="shared" ref="S18:S30" si="8">IF(R18="",0,ROUND(Q18*R18,2))</f>
        <v>0</v>
      </c>
      <c r="T18" s="45"/>
      <c r="U18" s="58"/>
      <c r="V18" s="70"/>
      <c r="W18" s="65">
        <f>IF(U18="",0,ROUND(U18*$S18,2))</f>
        <v>0</v>
      </c>
    </row>
    <row r="19" spans="1:23" s="87" customFormat="1" ht="15" customHeight="1" x14ac:dyDescent="0.3">
      <c r="A19" s="48"/>
      <c r="B19" s="48"/>
      <c r="C19" s="47"/>
      <c r="D19" s="60">
        <f t="shared" si="2"/>
        <v>0</v>
      </c>
      <c r="E19" s="60">
        <f t="shared" si="3"/>
        <v>0</v>
      </c>
      <c r="F19" s="52"/>
      <c r="G19" s="62">
        <f t="shared" si="4"/>
        <v>0</v>
      </c>
      <c r="H19" s="19"/>
      <c r="I19" s="18">
        <f t="shared" si="0"/>
        <v>0</v>
      </c>
      <c r="J19" s="20"/>
      <c r="K19" s="18">
        <f t="shared" si="1"/>
        <v>0</v>
      </c>
      <c r="L19" s="54"/>
      <c r="M19" s="62">
        <f t="shared" si="5"/>
        <v>0</v>
      </c>
      <c r="N19" s="56"/>
      <c r="O19" s="66">
        <v>21</v>
      </c>
      <c r="P19" s="62">
        <f t="shared" si="6"/>
        <v>0</v>
      </c>
      <c r="Q19" s="65">
        <f t="shared" si="7"/>
        <v>0</v>
      </c>
      <c r="R19" s="71"/>
      <c r="S19" s="65">
        <f t="shared" si="8"/>
        <v>0</v>
      </c>
      <c r="T19" s="45"/>
      <c r="U19" s="58"/>
      <c r="V19" s="70"/>
      <c r="W19" s="65">
        <f>IF(U19="",0,ROUND(U19*$S19,2))</f>
        <v>0</v>
      </c>
    </row>
    <row r="20" spans="1:23" s="87" customFormat="1" ht="15" customHeight="1" x14ac:dyDescent="0.3">
      <c r="A20" s="46"/>
      <c r="B20" s="46"/>
      <c r="C20" s="47"/>
      <c r="D20" s="60">
        <f t="shared" si="2"/>
        <v>0</v>
      </c>
      <c r="E20" s="60">
        <f t="shared" si="3"/>
        <v>0</v>
      </c>
      <c r="F20" s="51"/>
      <c r="G20" s="62">
        <f t="shared" si="4"/>
        <v>0</v>
      </c>
      <c r="H20" s="19"/>
      <c r="I20" s="18">
        <f t="shared" si="0"/>
        <v>0</v>
      </c>
      <c r="J20" s="20"/>
      <c r="K20" s="18">
        <f t="shared" si="1"/>
        <v>0</v>
      </c>
      <c r="L20" s="54"/>
      <c r="M20" s="62">
        <f>+ROUND((C20+D20+E20+P20)*L20,2)</f>
        <v>0</v>
      </c>
      <c r="N20" s="56"/>
      <c r="O20" s="64">
        <v>21</v>
      </c>
      <c r="P20" s="62">
        <f t="shared" si="6"/>
        <v>0</v>
      </c>
      <c r="Q20" s="65">
        <f t="shared" si="7"/>
        <v>0</v>
      </c>
      <c r="R20" s="71"/>
      <c r="S20" s="65">
        <f t="shared" si="8"/>
        <v>0</v>
      </c>
      <c r="T20" s="45"/>
      <c r="U20" s="58"/>
      <c r="V20" s="70"/>
      <c r="W20" s="65">
        <f>IF(U20="",0,ROUND(U20*$S20,2))</f>
        <v>0</v>
      </c>
    </row>
    <row r="21" spans="1:23" s="87" customFormat="1" ht="15" customHeight="1" x14ac:dyDescent="0.3">
      <c r="A21" s="46"/>
      <c r="B21" s="46"/>
      <c r="C21" s="47"/>
      <c r="D21" s="60">
        <f t="shared" si="2"/>
        <v>0</v>
      </c>
      <c r="E21" s="60">
        <f t="shared" si="3"/>
        <v>0</v>
      </c>
      <c r="F21" s="51"/>
      <c r="G21" s="62">
        <f t="shared" si="4"/>
        <v>0</v>
      </c>
      <c r="H21" s="19"/>
      <c r="I21" s="18">
        <f t="shared" si="0"/>
        <v>0</v>
      </c>
      <c r="J21" s="20"/>
      <c r="K21" s="18">
        <f t="shared" si="1"/>
        <v>0</v>
      </c>
      <c r="L21" s="54"/>
      <c r="M21" s="62">
        <f t="shared" si="5"/>
        <v>0</v>
      </c>
      <c r="N21" s="56"/>
      <c r="O21" s="66">
        <v>21</v>
      </c>
      <c r="P21" s="62">
        <f t="shared" si="6"/>
        <v>0</v>
      </c>
      <c r="Q21" s="65">
        <f t="shared" si="7"/>
        <v>0</v>
      </c>
      <c r="R21" s="71"/>
      <c r="S21" s="65">
        <f t="shared" si="8"/>
        <v>0</v>
      </c>
      <c r="T21" s="45"/>
      <c r="U21" s="58"/>
      <c r="V21" s="70"/>
      <c r="W21" s="65">
        <f>IF(U21="",0,ROUND(U21*$S21,2))</f>
        <v>0</v>
      </c>
    </row>
    <row r="22" spans="1:23" s="87" customFormat="1" ht="15" hidden="1" customHeight="1" x14ac:dyDescent="0.3">
      <c r="A22" s="46"/>
      <c r="B22" s="46"/>
      <c r="C22" s="47"/>
      <c r="D22" s="60">
        <f t="shared" ref="D22:D26" si="9">ROUND(C22/12,2)</f>
        <v>0</v>
      </c>
      <c r="E22" s="60">
        <f t="shared" ref="E22:E26" si="10">ROUND(C22/12,2)</f>
        <v>0</v>
      </c>
      <c r="F22" s="51"/>
      <c r="G22" s="62">
        <f t="shared" ref="G22:G26" si="11">ROUND((C22+D22+E22)*F22,2)</f>
        <v>0</v>
      </c>
      <c r="H22" s="19"/>
      <c r="I22" s="18">
        <f t="shared" ref="I22:I26" si="12">+ROUND(H22*C22,2)</f>
        <v>0</v>
      </c>
      <c r="J22" s="20"/>
      <c r="K22" s="18">
        <f t="shared" ref="K22:K26" si="13">+ROUND(J22*C22,2)</f>
        <v>0</v>
      </c>
      <c r="L22" s="54"/>
      <c r="M22" s="62">
        <f t="shared" ref="M22:M26" si="14">+ROUND((C22+D22+E22+P22)*L22,2)</f>
        <v>0</v>
      </c>
      <c r="N22" s="56"/>
      <c r="O22" s="66">
        <v>21</v>
      </c>
      <c r="P22" s="62">
        <f t="shared" si="6"/>
        <v>0</v>
      </c>
      <c r="Q22" s="65">
        <f t="shared" ref="Q22:Q26" si="15">ROUND(((C22+D22+E22+G22+I22+K22+M22)+P22),2)</f>
        <v>0</v>
      </c>
      <c r="R22" s="71"/>
      <c r="S22" s="65">
        <f t="shared" ref="S22:S26" si="16">IF(R22="",0,ROUND(Q22*R22,2))</f>
        <v>0</v>
      </c>
      <c r="T22" s="45"/>
      <c r="U22" s="58"/>
      <c r="V22" s="70"/>
      <c r="W22" s="65">
        <f t="shared" ref="W22:W26" si="17">IF(U22="",0,ROUND(U22*$S22,2))</f>
        <v>0</v>
      </c>
    </row>
    <row r="23" spans="1:23" s="87" customFormat="1" ht="15" hidden="1" customHeight="1" x14ac:dyDescent="0.3">
      <c r="A23" s="46"/>
      <c r="B23" s="46"/>
      <c r="C23" s="47"/>
      <c r="D23" s="60">
        <f t="shared" si="9"/>
        <v>0</v>
      </c>
      <c r="E23" s="60">
        <f t="shared" si="10"/>
        <v>0</v>
      </c>
      <c r="F23" s="51"/>
      <c r="G23" s="62">
        <f t="shared" si="11"/>
        <v>0</v>
      </c>
      <c r="H23" s="19"/>
      <c r="I23" s="18">
        <f t="shared" si="12"/>
        <v>0</v>
      </c>
      <c r="J23" s="20"/>
      <c r="K23" s="18">
        <f t="shared" si="13"/>
        <v>0</v>
      </c>
      <c r="L23" s="54"/>
      <c r="M23" s="62">
        <f t="shared" si="14"/>
        <v>0</v>
      </c>
      <c r="N23" s="56"/>
      <c r="O23" s="66">
        <v>21</v>
      </c>
      <c r="P23" s="62">
        <f t="shared" si="6"/>
        <v>0</v>
      </c>
      <c r="Q23" s="65">
        <f t="shared" si="15"/>
        <v>0</v>
      </c>
      <c r="R23" s="71"/>
      <c r="S23" s="65">
        <f t="shared" si="16"/>
        <v>0</v>
      </c>
      <c r="T23" s="45"/>
      <c r="U23" s="58"/>
      <c r="V23" s="70"/>
      <c r="W23" s="65">
        <f t="shared" si="17"/>
        <v>0</v>
      </c>
    </row>
    <row r="24" spans="1:23" s="87" customFormat="1" ht="15" hidden="1" customHeight="1" x14ac:dyDescent="0.3">
      <c r="A24" s="46"/>
      <c r="B24" s="46"/>
      <c r="C24" s="47"/>
      <c r="D24" s="60">
        <f t="shared" si="9"/>
        <v>0</v>
      </c>
      <c r="E24" s="60">
        <f t="shared" si="10"/>
        <v>0</v>
      </c>
      <c r="F24" s="51"/>
      <c r="G24" s="62">
        <f t="shared" si="11"/>
        <v>0</v>
      </c>
      <c r="H24" s="19"/>
      <c r="I24" s="18">
        <f t="shared" si="12"/>
        <v>0</v>
      </c>
      <c r="J24" s="20"/>
      <c r="K24" s="18">
        <f t="shared" si="13"/>
        <v>0</v>
      </c>
      <c r="L24" s="54"/>
      <c r="M24" s="62">
        <f t="shared" si="14"/>
        <v>0</v>
      </c>
      <c r="N24" s="56"/>
      <c r="O24" s="66">
        <v>21</v>
      </c>
      <c r="P24" s="62">
        <f t="shared" si="6"/>
        <v>0</v>
      </c>
      <c r="Q24" s="65">
        <f t="shared" si="15"/>
        <v>0</v>
      </c>
      <c r="R24" s="71"/>
      <c r="S24" s="65">
        <f t="shared" si="16"/>
        <v>0</v>
      </c>
      <c r="T24" s="45"/>
      <c r="U24" s="58"/>
      <c r="V24" s="70"/>
      <c r="W24" s="65">
        <f t="shared" si="17"/>
        <v>0</v>
      </c>
    </row>
    <row r="25" spans="1:23" s="87" customFormat="1" ht="15" hidden="1" customHeight="1" x14ac:dyDescent="0.3">
      <c r="A25" s="46"/>
      <c r="B25" s="46"/>
      <c r="C25" s="47"/>
      <c r="D25" s="60">
        <f t="shared" si="9"/>
        <v>0</v>
      </c>
      <c r="E25" s="60">
        <f t="shared" si="10"/>
        <v>0</v>
      </c>
      <c r="F25" s="51"/>
      <c r="G25" s="62">
        <f t="shared" si="11"/>
        <v>0</v>
      </c>
      <c r="H25" s="19"/>
      <c r="I25" s="18">
        <f t="shared" si="12"/>
        <v>0</v>
      </c>
      <c r="J25" s="20"/>
      <c r="K25" s="18">
        <f t="shared" si="13"/>
        <v>0</v>
      </c>
      <c r="L25" s="54"/>
      <c r="M25" s="62">
        <f t="shared" si="14"/>
        <v>0</v>
      </c>
      <c r="N25" s="56"/>
      <c r="O25" s="66">
        <v>21</v>
      </c>
      <c r="P25" s="62">
        <f t="shared" si="6"/>
        <v>0</v>
      </c>
      <c r="Q25" s="65">
        <f t="shared" si="15"/>
        <v>0</v>
      </c>
      <c r="R25" s="71"/>
      <c r="S25" s="65">
        <f t="shared" si="16"/>
        <v>0</v>
      </c>
      <c r="T25" s="45"/>
      <c r="U25" s="58"/>
      <c r="V25" s="70"/>
      <c r="W25" s="65">
        <f t="shared" si="17"/>
        <v>0</v>
      </c>
    </row>
    <row r="26" spans="1:23" s="87" customFormat="1" ht="15" hidden="1" customHeight="1" x14ac:dyDescent="0.3">
      <c r="A26" s="46"/>
      <c r="B26" s="46"/>
      <c r="C26" s="47"/>
      <c r="D26" s="60">
        <f t="shared" si="9"/>
        <v>0</v>
      </c>
      <c r="E26" s="60">
        <f t="shared" si="10"/>
        <v>0</v>
      </c>
      <c r="F26" s="51"/>
      <c r="G26" s="62">
        <f t="shared" si="11"/>
        <v>0</v>
      </c>
      <c r="H26" s="19"/>
      <c r="I26" s="18">
        <f t="shared" si="12"/>
        <v>0</v>
      </c>
      <c r="J26" s="20"/>
      <c r="K26" s="18">
        <f t="shared" si="13"/>
        <v>0</v>
      </c>
      <c r="L26" s="54"/>
      <c r="M26" s="62">
        <f t="shared" si="14"/>
        <v>0</v>
      </c>
      <c r="N26" s="56"/>
      <c r="O26" s="66">
        <v>21</v>
      </c>
      <c r="P26" s="62">
        <f t="shared" si="6"/>
        <v>0</v>
      </c>
      <c r="Q26" s="65">
        <f t="shared" si="15"/>
        <v>0</v>
      </c>
      <c r="R26" s="71"/>
      <c r="S26" s="65">
        <f t="shared" si="16"/>
        <v>0</v>
      </c>
      <c r="T26" s="45"/>
      <c r="U26" s="58"/>
      <c r="V26" s="70"/>
      <c r="W26" s="65">
        <f t="shared" si="17"/>
        <v>0</v>
      </c>
    </row>
    <row r="27" spans="1:23" s="87" customFormat="1" ht="15" hidden="1" customHeight="1" x14ac:dyDescent="0.3">
      <c r="A27" s="46"/>
      <c r="B27" s="46"/>
      <c r="C27" s="47"/>
      <c r="D27" s="60">
        <f t="shared" ref="D27:D28" si="18">ROUND(C27/12,2)</f>
        <v>0</v>
      </c>
      <c r="E27" s="60">
        <f t="shared" ref="E27:E28" si="19">ROUND(C27/12,2)</f>
        <v>0</v>
      </c>
      <c r="F27" s="51"/>
      <c r="G27" s="62">
        <f t="shared" ref="G27:G28" si="20">ROUND((C27+D27+E27)*F27,2)</f>
        <v>0</v>
      </c>
      <c r="H27" s="19"/>
      <c r="I27" s="18">
        <f t="shared" ref="I27:I28" si="21">+ROUND(H27*C27,2)</f>
        <v>0</v>
      </c>
      <c r="J27" s="20"/>
      <c r="K27" s="18">
        <f t="shared" ref="K27:K28" si="22">+ROUND(J27*C27,2)</f>
        <v>0</v>
      </c>
      <c r="L27" s="54"/>
      <c r="M27" s="62">
        <f t="shared" ref="M27:M28" si="23">+ROUND((C27+D27+E27+P27)*L27,2)</f>
        <v>0</v>
      </c>
      <c r="N27" s="56"/>
      <c r="O27" s="66">
        <v>21</v>
      </c>
      <c r="P27" s="62">
        <f t="shared" si="6"/>
        <v>0</v>
      </c>
      <c r="Q27" s="65">
        <f t="shared" ref="Q27:Q28" si="24">ROUND(((C27+D27+E27+G27+I27+K27+M27)+P27),2)</f>
        <v>0</v>
      </c>
      <c r="R27" s="71"/>
      <c r="S27" s="65">
        <f t="shared" ref="S27:S28" si="25">IF(R27="",0,ROUND(Q27*R27,2))</f>
        <v>0</v>
      </c>
      <c r="T27" s="45"/>
      <c r="U27" s="58"/>
      <c r="V27" s="70"/>
      <c r="W27" s="65">
        <f>IF(U27="",0,ROUND(U27*$S27,2))</f>
        <v>0</v>
      </c>
    </row>
    <row r="28" spans="1:23" s="87" customFormat="1" ht="15" hidden="1" customHeight="1" x14ac:dyDescent="0.3">
      <c r="A28" s="46"/>
      <c r="B28" s="46"/>
      <c r="C28" s="47"/>
      <c r="D28" s="60">
        <f t="shared" si="18"/>
        <v>0</v>
      </c>
      <c r="E28" s="60">
        <f t="shared" si="19"/>
        <v>0</v>
      </c>
      <c r="F28" s="51"/>
      <c r="G28" s="62">
        <f t="shared" si="20"/>
        <v>0</v>
      </c>
      <c r="H28" s="19"/>
      <c r="I28" s="18">
        <f t="shared" si="21"/>
        <v>0</v>
      </c>
      <c r="J28" s="20"/>
      <c r="K28" s="18">
        <f t="shared" si="22"/>
        <v>0</v>
      </c>
      <c r="L28" s="54"/>
      <c r="M28" s="62">
        <f t="shared" si="23"/>
        <v>0</v>
      </c>
      <c r="N28" s="56"/>
      <c r="O28" s="66">
        <v>21</v>
      </c>
      <c r="P28" s="62">
        <f t="shared" si="6"/>
        <v>0</v>
      </c>
      <c r="Q28" s="65">
        <f t="shared" si="24"/>
        <v>0</v>
      </c>
      <c r="R28" s="71"/>
      <c r="S28" s="65">
        <f t="shared" si="25"/>
        <v>0</v>
      </c>
      <c r="T28" s="45"/>
      <c r="U28" s="58"/>
      <c r="V28" s="70"/>
      <c r="W28" s="65">
        <f>IF(U28="",0,ROUND(U28*$S28,2))</f>
        <v>0</v>
      </c>
    </row>
    <row r="29" spans="1:23" s="87" customFormat="1" ht="15" customHeight="1" x14ac:dyDescent="0.3">
      <c r="A29" s="48"/>
      <c r="B29" s="48"/>
      <c r="C29" s="49"/>
      <c r="D29" s="60">
        <f t="shared" si="2"/>
        <v>0</v>
      </c>
      <c r="E29" s="60">
        <f t="shared" si="3"/>
        <v>0</v>
      </c>
      <c r="F29" s="51"/>
      <c r="G29" s="62">
        <f t="shared" si="4"/>
        <v>0</v>
      </c>
      <c r="H29" s="19"/>
      <c r="I29" s="18">
        <f t="shared" si="0"/>
        <v>0</v>
      </c>
      <c r="J29" s="20"/>
      <c r="K29" s="18">
        <f t="shared" si="1"/>
        <v>0</v>
      </c>
      <c r="L29" s="54"/>
      <c r="M29" s="62">
        <f t="shared" si="5"/>
        <v>0</v>
      </c>
      <c r="N29" s="56"/>
      <c r="O29" s="66">
        <v>21</v>
      </c>
      <c r="P29" s="62">
        <f t="shared" si="6"/>
        <v>0</v>
      </c>
      <c r="Q29" s="65">
        <f t="shared" si="7"/>
        <v>0</v>
      </c>
      <c r="R29" s="71"/>
      <c r="S29" s="65">
        <f t="shared" si="8"/>
        <v>0</v>
      </c>
      <c r="T29" s="45"/>
      <c r="U29" s="58"/>
      <c r="V29" s="70"/>
      <c r="W29" s="65">
        <f>IF(U29="",0,ROUND(U29*$S29,2))</f>
        <v>0</v>
      </c>
    </row>
    <row r="30" spans="1:23" s="87" customFormat="1" ht="15" customHeight="1" x14ac:dyDescent="0.3">
      <c r="A30" s="46"/>
      <c r="B30" s="46"/>
      <c r="C30" s="47"/>
      <c r="D30" s="60">
        <f t="shared" si="2"/>
        <v>0</v>
      </c>
      <c r="E30" s="60">
        <f t="shared" si="3"/>
        <v>0</v>
      </c>
      <c r="F30" s="51"/>
      <c r="G30" s="62">
        <f t="shared" si="4"/>
        <v>0</v>
      </c>
      <c r="H30" s="19"/>
      <c r="I30" s="18">
        <f t="shared" si="0"/>
        <v>0</v>
      </c>
      <c r="J30" s="20"/>
      <c r="K30" s="18">
        <f t="shared" si="1"/>
        <v>0</v>
      </c>
      <c r="L30" s="54"/>
      <c r="M30" s="62">
        <f t="shared" si="5"/>
        <v>0</v>
      </c>
      <c r="N30" s="56"/>
      <c r="O30" s="66">
        <v>21</v>
      </c>
      <c r="P30" s="62">
        <f t="shared" si="6"/>
        <v>0</v>
      </c>
      <c r="Q30" s="65">
        <f t="shared" si="7"/>
        <v>0</v>
      </c>
      <c r="R30" s="71"/>
      <c r="S30" s="65">
        <f t="shared" si="8"/>
        <v>0</v>
      </c>
      <c r="T30" s="45"/>
      <c r="U30" s="58"/>
      <c r="V30" s="70"/>
      <c r="W30" s="65">
        <f>IF(U30="",0,ROUND(U30*$S30,2))</f>
        <v>0</v>
      </c>
    </row>
    <row r="31" spans="1:23" s="87" customFormat="1" ht="15" customHeight="1" thickBot="1" x14ac:dyDescent="0.35">
      <c r="A31" s="88"/>
      <c r="B31" s="89"/>
      <c r="C31" s="50"/>
      <c r="D31" s="61">
        <f t="shared" si="2"/>
        <v>0</v>
      </c>
      <c r="E31" s="61">
        <f t="shared" si="3"/>
        <v>0</v>
      </c>
      <c r="F31" s="53"/>
      <c r="G31" s="63">
        <f t="shared" si="4"/>
        <v>0</v>
      </c>
      <c r="H31" s="22"/>
      <c r="I31" s="21">
        <f t="shared" si="0"/>
        <v>0</v>
      </c>
      <c r="J31" s="23"/>
      <c r="K31" s="21">
        <f t="shared" si="1"/>
        <v>0</v>
      </c>
      <c r="L31" s="55"/>
      <c r="M31" s="63">
        <f t="shared" si="5"/>
        <v>0</v>
      </c>
      <c r="N31" s="57"/>
      <c r="O31" s="66">
        <v>21</v>
      </c>
      <c r="P31" s="62">
        <f t="shared" si="6"/>
        <v>0</v>
      </c>
      <c r="Q31" s="67">
        <f t="shared" si="7"/>
        <v>0</v>
      </c>
      <c r="R31" s="72"/>
      <c r="S31" s="65">
        <f>IF(R31="",0,ROUND(Q31*R31,2))</f>
        <v>0</v>
      </c>
      <c r="T31" s="45"/>
      <c r="U31" s="59"/>
      <c r="V31" s="70"/>
      <c r="W31" s="65">
        <f>IF(U31="",0,ROUND(U31*$S31,2))</f>
        <v>0</v>
      </c>
    </row>
    <row r="32" spans="1:23" ht="15" customHeight="1" x14ac:dyDescent="0.2">
      <c r="B32" s="24"/>
      <c r="C32" s="25"/>
      <c r="D32" s="25"/>
      <c r="E32" s="25"/>
      <c r="F32" s="26"/>
      <c r="G32" s="27"/>
      <c r="H32" s="26"/>
      <c r="I32" s="27"/>
      <c r="J32" s="28"/>
      <c r="K32" s="27"/>
      <c r="L32" s="29"/>
      <c r="M32" s="27"/>
      <c r="N32" s="25"/>
      <c r="O32" s="30"/>
      <c r="P32" s="27"/>
      <c r="Q32" s="27"/>
      <c r="R32" s="31"/>
      <c r="S32" s="27"/>
      <c r="T32" s="35"/>
      <c r="U32" s="31"/>
      <c r="V32" s="39"/>
      <c r="W32" s="27"/>
    </row>
    <row r="33" spans="1:27" ht="20.100000000000001" customHeight="1" x14ac:dyDescent="0.2">
      <c r="B33" s="32"/>
      <c r="C33" s="33"/>
      <c r="D33" s="33"/>
      <c r="E33" s="33"/>
      <c r="F33" s="34"/>
      <c r="G33" s="35"/>
      <c r="H33" s="34"/>
      <c r="I33" s="35"/>
      <c r="J33" s="36"/>
      <c r="K33" s="35"/>
      <c r="L33" s="37"/>
      <c r="M33" s="35"/>
      <c r="N33" s="33"/>
      <c r="O33" s="38"/>
      <c r="P33" s="92" t="s">
        <v>29</v>
      </c>
      <c r="Q33" s="92"/>
      <c r="R33" s="92"/>
      <c r="S33" s="92"/>
      <c r="T33" s="92"/>
      <c r="U33" s="92"/>
      <c r="V33" s="73"/>
      <c r="W33" s="74">
        <f>SUM(W17:W31)</f>
        <v>0</v>
      </c>
    </row>
    <row r="34" spans="1:27" x14ac:dyDescent="0.2">
      <c r="B34" s="32"/>
      <c r="C34" s="33"/>
      <c r="D34" s="33"/>
      <c r="E34" s="33"/>
      <c r="F34" s="34"/>
      <c r="G34" s="35"/>
      <c r="H34" s="34"/>
      <c r="I34" s="35"/>
      <c r="J34" s="36"/>
      <c r="K34" s="35"/>
      <c r="L34" s="37"/>
      <c r="M34" s="35"/>
      <c r="N34" s="33"/>
      <c r="O34" s="38"/>
      <c r="P34" s="35"/>
      <c r="Q34" s="35"/>
      <c r="R34" s="39"/>
      <c r="S34" s="35"/>
      <c r="T34" s="35"/>
      <c r="U34" s="39"/>
      <c r="V34" s="39"/>
      <c r="W34" s="35"/>
    </row>
    <row r="35" spans="1:27" ht="23.25" customHeight="1" x14ac:dyDescent="0.2">
      <c r="A35" s="155" t="s">
        <v>23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7" ht="15" customHeight="1" x14ac:dyDescent="0.2">
      <c r="A36" s="69" t="s">
        <v>24</v>
      </c>
      <c r="B36" s="69"/>
    </row>
    <row r="37" spans="1:27" ht="15" customHeight="1" x14ac:dyDescent="0.2">
      <c r="A37" s="124" t="s">
        <v>25</v>
      </c>
      <c r="B37" s="124"/>
    </row>
    <row r="38" spans="1:27" x14ac:dyDescent="0.2">
      <c r="B38" s="40"/>
    </row>
    <row r="40" spans="1:27" s="11" customFormat="1" ht="20.100000000000001" customHeight="1" x14ac:dyDescent="0.3">
      <c r="A40" s="137" t="s">
        <v>31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0"/>
      <c r="Z40" s="12"/>
      <c r="AA40" s="12"/>
    </row>
    <row r="41" spans="1:27" ht="10.8" thickBot="1" x14ac:dyDescent="0.25"/>
    <row r="42" spans="1:27" ht="25.5" customHeight="1" x14ac:dyDescent="0.2">
      <c r="A42" s="121" t="s">
        <v>26</v>
      </c>
      <c r="B42" s="121" t="s">
        <v>32</v>
      </c>
      <c r="C42" s="120"/>
      <c r="D42" s="125" t="s">
        <v>46</v>
      </c>
      <c r="E42" s="126"/>
      <c r="F42" s="75"/>
      <c r="G42" s="125" t="s">
        <v>47</v>
      </c>
      <c r="H42" s="134"/>
      <c r="I42" s="134"/>
      <c r="J42" s="134"/>
      <c r="K42" s="134"/>
      <c r="L42" s="126"/>
      <c r="N42" s="76"/>
      <c r="O42" s="125" t="s">
        <v>34</v>
      </c>
      <c r="P42" s="126"/>
      <c r="Q42" s="82"/>
      <c r="R42" s="125" t="s">
        <v>48</v>
      </c>
      <c r="S42" s="126"/>
      <c r="T42" s="43"/>
      <c r="U42" s="131" t="s">
        <v>42</v>
      </c>
      <c r="V42" s="120"/>
      <c r="W42" s="121" t="s">
        <v>43</v>
      </c>
    </row>
    <row r="43" spans="1:27" ht="18.75" customHeight="1" x14ac:dyDescent="0.2">
      <c r="A43" s="122"/>
      <c r="B43" s="122"/>
      <c r="C43" s="120"/>
      <c r="D43" s="127"/>
      <c r="E43" s="128"/>
      <c r="F43" s="75"/>
      <c r="G43" s="127"/>
      <c r="H43" s="135"/>
      <c r="I43" s="135"/>
      <c r="J43" s="135"/>
      <c r="K43" s="135"/>
      <c r="L43" s="128"/>
      <c r="N43" s="76"/>
      <c r="O43" s="127"/>
      <c r="P43" s="128"/>
      <c r="Q43" s="82"/>
      <c r="R43" s="127"/>
      <c r="S43" s="128"/>
      <c r="T43" s="44"/>
      <c r="U43" s="132"/>
      <c r="V43" s="120"/>
      <c r="W43" s="122"/>
    </row>
    <row r="44" spans="1:27" ht="30" customHeight="1" x14ac:dyDescent="0.2">
      <c r="A44" s="122"/>
      <c r="B44" s="122"/>
      <c r="C44" s="120"/>
      <c r="D44" s="127"/>
      <c r="E44" s="128"/>
      <c r="F44" s="75"/>
      <c r="G44" s="127"/>
      <c r="H44" s="135"/>
      <c r="I44" s="135"/>
      <c r="J44" s="135"/>
      <c r="K44" s="135"/>
      <c r="L44" s="128"/>
      <c r="N44" s="80"/>
      <c r="O44" s="127"/>
      <c r="P44" s="128"/>
      <c r="Q44" s="82"/>
      <c r="R44" s="127"/>
      <c r="S44" s="128"/>
      <c r="T44" s="44"/>
      <c r="U44" s="132"/>
      <c r="V44" s="120"/>
      <c r="W44" s="122"/>
    </row>
    <row r="45" spans="1:27" ht="54" customHeight="1" thickBot="1" x14ac:dyDescent="0.25">
      <c r="A45" s="123"/>
      <c r="B45" s="123"/>
      <c r="C45" s="120"/>
      <c r="D45" s="129"/>
      <c r="E45" s="130"/>
      <c r="F45" s="77"/>
      <c r="G45" s="129"/>
      <c r="H45" s="136"/>
      <c r="I45" s="136"/>
      <c r="J45" s="136"/>
      <c r="K45" s="136"/>
      <c r="L45" s="130"/>
      <c r="N45" s="80"/>
      <c r="O45" s="129"/>
      <c r="P45" s="130"/>
      <c r="Q45" s="82"/>
      <c r="R45" s="129"/>
      <c r="S45" s="130"/>
      <c r="T45" s="44"/>
      <c r="U45" s="133"/>
      <c r="V45" s="120"/>
      <c r="W45" s="123"/>
    </row>
    <row r="46" spans="1:27" s="87" customFormat="1" ht="15" customHeight="1" x14ac:dyDescent="0.3">
      <c r="A46" s="46"/>
      <c r="B46" s="46"/>
      <c r="C46" s="79"/>
      <c r="D46" s="109">
        <v>20</v>
      </c>
      <c r="E46" s="110"/>
      <c r="F46" s="78"/>
      <c r="G46" s="117"/>
      <c r="H46" s="118"/>
      <c r="I46" s="118"/>
      <c r="J46" s="118"/>
      <c r="K46" s="118"/>
      <c r="L46" s="119"/>
      <c r="N46" s="81"/>
      <c r="O46" s="97" t="s">
        <v>35</v>
      </c>
      <c r="P46" s="98"/>
      <c r="Q46" s="90"/>
      <c r="R46" s="103">
        <f>IF(G46="",0,ROUND(G46*D46,2))</f>
        <v>0</v>
      </c>
      <c r="S46" s="104"/>
      <c r="T46" s="45"/>
      <c r="U46" s="58"/>
      <c r="V46" s="70"/>
      <c r="W46" s="65">
        <f>IF(U46="",0,ROUND(U46*$R46,2))</f>
        <v>0</v>
      </c>
    </row>
    <row r="47" spans="1:27" s="87" customFormat="1" ht="15" customHeight="1" x14ac:dyDescent="0.3">
      <c r="A47" s="46"/>
      <c r="B47" s="46"/>
      <c r="C47" s="79"/>
      <c r="D47" s="105"/>
      <c r="E47" s="106"/>
      <c r="F47" s="78"/>
      <c r="G47" s="111"/>
      <c r="H47" s="112"/>
      <c r="I47" s="112"/>
      <c r="J47" s="112"/>
      <c r="K47" s="112"/>
      <c r="L47" s="113"/>
      <c r="N47" s="81"/>
      <c r="O47" s="99"/>
      <c r="P47" s="100"/>
      <c r="Q47" s="90"/>
      <c r="R47" s="101">
        <f>IF(G47="",0,ROUND(G47*D47,2))</f>
        <v>0</v>
      </c>
      <c r="S47" s="102"/>
      <c r="T47" s="45"/>
      <c r="U47" s="58"/>
      <c r="V47" s="70"/>
      <c r="W47" s="65">
        <f>IF(U47="",0,ROUND(U47*$R47,2))</f>
        <v>0</v>
      </c>
    </row>
    <row r="48" spans="1:27" s="87" customFormat="1" ht="15" customHeight="1" x14ac:dyDescent="0.3">
      <c r="A48" s="48"/>
      <c r="B48" s="48"/>
      <c r="C48" s="79"/>
      <c r="D48" s="105"/>
      <c r="E48" s="106"/>
      <c r="F48" s="78"/>
      <c r="G48" s="111"/>
      <c r="H48" s="112"/>
      <c r="I48" s="112"/>
      <c r="J48" s="112"/>
      <c r="K48" s="112"/>
      <c r="L48" s="113"/>
      <c r="N48" s="81"/>
      <c r="O48" s="99"/>
      <c r="P48" s="100"/>
      <c r="Q48" s="90"/>
      <c r="R48" s="101">
        <f>IF(G48="",0,ROUND(G48*D48,2))</f>
        <v>0</v>
      </c>
      <c r="S48" s="102"/>
      <c r="T48" s="45"/>
      <c r="U48" s="58"/>
      <c r="V48" s="70"/>
      <c r="W48" s="65">
        <f>IF(U48="",0,ROUND(U48*$R48,2))</f>
        <v>0</v>
      </c>
    </row>
    <row r="49" spans="1:23" s="87" customFormat="1" ht="15" customHeight="1" x14ac:dyDescent="0.3">
      <c r="A49" s="46"/>
      <c r="B49" s="46"/>
      <c r="C49" s="79"/>
      <c r="D49" s="105"/>
      <c r="E49" s="106"/>
      <c r="F49" s="78"/>
      <c r="G49" s="111"/>
      <c r="H49" s="112"/>
      <c r="I49" s="112"/>
      <c r="J49" s="112"/>
      <c r="K49" s="112"/>
      <c r="L49" s="113"/>
      <c r="N49" s="81"/>
      <c r="O49" s="99"/>
      <c r="P49" s="100"/>
      <c r="Q49" s="90"/>
      <c r="R49" s="101">
        <f t="shared" ref="R49:R50" si="26">IF(G49="",0,ROUND(G49*D49,2))</f>
        <v>0</v>
      </c>
      <c r="S49" s="102"/>
      <c r="T49" s="45"/>
      <c r="U49" s="58"/>
      <c r="V49" s="70"/>
      <c r="W49" s="65">
        <f>IF(U49="",0,ROUND(U49*$R49,2))</f>
        <v>0</v>
      </c>
    </row>
    <row r="50" spans="1:23" s="87" customFormat="1" ht="15" customHeight="1" thickBot="1" x14ac:dyDescent="0.35">
      <c r="A50" s="88"/>
      <c r="B50" s="89"/>
      <c r="C50" s="79"/>
      <c r="D50" s="107"/>
      <c r="E50" s="108"/>
      <c r="F50" s="78"/>
      <c r="G50" s="114"/>
      <c r="H50" s="115"/>
      <c r="I50" s="115"/>
      <c r="J50" s="115"/>
      <c r="K50" s="115"/>
      <c r="L50" s="116"/>
      <c r="N50" s="81"/>
      <c r="O50" s="95"/>
      <c r="P50" s="96"/>
      <c r="Q50" s="90"/>
      <c r="R50" s="93">
        <f t="shared" si="26"/>
        <v>0</v>
      </c>
      <c r="S50" s="94"/>
      <c r="T50" s="45"/>
      <c r="U50" s="59"/>
      <c r="V50" s="70"/>
      <c r="W50" s="65">
        <f>IF(U50="",0,ROUND(U50*$R50,2))</f>
        <v>0</v>
      </c>
    </row>
    <row r="51" spans="1:23" ht="15" customHeight="1" x14ac:dyDescent="0.2">
      <c r="B51" s="24"/>
      <c r="C51" s="33"/>
      <c r="D51" s="25"/>
      <c r="E51" s="25"/>
      <c r="F51" s="34"/>
      <c r="G51" s="35"/>
      <c r="H51" s="34"/>
      <c r="I51" s="35"/>
      <c r="J51" s="36"/>
      <c r="K51" s="35"/>
      <c r="L51" s="37"/>
      <c r="M51" s="35"/>
      <c r="N51" s="33"/>
      <c r="O51" s="38"/>
      <c r="P51" s="35"/>
      <c r="Q51" s="35"/>
      <c r="R51" s="39"/>
      <c r="S51" s="35"/>
      <c r="T51" s="35"/>
      <c r="U51" s="31"/>
      <c r="V51" s="39"/>
      <c r="W51" s="27"/>
    </row>
    <row r="52" spans="1:23" ht="20.100000000000001" customHeight="1" x14ac:dyDescent="0.2">
      <c r="B52" s="32"/>
      <c r="C52" s="33"/>
      <c r="D52" s="33"/>
      <c r="E52" s="33"/>
      <c r="F52" s="34"/>
      <c r="G52" s="35"/>
      <c r="H52" s="34"/>
      <c r="I52" s="35"/>
      <c r="J52" s="36"/>
      <c r="K52" s="35"/>
      <c r="L52" s="37"/>
      <c r="M52" s="35"/>
      <c r="N52" s="33"/>
      <c r="O52" s="38"/>
      <c r="P52" s="92" t="s">
        <v>33</v>
      </c>
      <c r="Q52" s="92"/>
      <c r="R52" s="92"/>
      <c r="S52" s="92"/>
      <c r="T52" s="92"/>
      <c r="U52" s="92"/>
      <c r="V52" s="73"/>
      <c r="W52" s="74">
        <f>SUM(W46:W50)</f>
        <v>0</v>
      </c>
    </row>
    <row r="53" spans="1:23" ht="20.100000000000001" customHeight="1" x14ac:dyDescent="0.2">
      <c r="B53" s="32"/>
      <c r="C53" s="33"/>
      <c r="D53" s="33"/>
      <c r="E53" s="33"/>
      <c r="F53" s="34"/>
      <c r="G53" s="35"/>
      <c r="H53" s="34"/>
      <c r="I53" s="35"/>
      <c r="J53" s="36"/>
      <c r="K53" s="35"/>
      <c r="L53" s="37"/>
      <c r="M53" s="35"/>
      <c r="N53" s="33"/>
      <c r="O53" s="38"/>
      <c r="P53" s="35"/>
      <c r="Q53" s="85"/>
      <c r="R53" s="85"/>
      <c r="S53" s="85"/>
      <c r="T53" s="85"/>
      <c r="U53" s="85"/>
      <c r="V53" s="73"/>
      <c r="W53" s="86"/>
    </row>
    <row r="54" spans="1:23" ht="20.100000000000001" customHeight="1" x14ac:dyDescent="0.2">
      <c r="B54" s="32"/>
      <c r="C54" s="33"/>
      <c r="D54" s="33"/>
      <c r="E54" s="33"/>
      <c r="F54" s="34"/>
      <c r="G54" s="35"/>
      <c r="H54" s="34"/>
      <c r="I54" s="35"/>
      <c r="J54" s="36"/>
      <c r="K54" s="35"/>
      <c r="L54" s="37"/>
      <c r="M54" s="35"/>
      <c r="N54" s="33"/>
      <c r="O54" s="38"/>
      <c r="P54" s="35"/>
      <c r="Q54" s="85"/>
      <c r="R54" s="85"/>
      <c r="S54" s="85"/>
      <c r="T54" s="85"/>
      <c r="U54" s="85"/>
      <c r="V54" s="73"/>
      <c r="W54" s="86"/>
    </row>
    <row r="57" spans="1:23" ht="30" customHeight="1" x14ac:dyDescent="0.2">
      <c r="B57" s="83"/>
      <c r="P57" s="91" t="s">
        <v>44</v>
      </c>
      <c r="Q57" s="91"/>
      <c r="R57" s="91"/>
      <c r="S57" s="91"/>
      <c r="T57" s="91"/>
      <c r="U57" s="91"/>
      <c r="W57" s="84">
        <f>SUM(W33+W52)</f>
        <v>0</v>
      </c>
    </row>
    <row r="59" spans="1:23" ht="30" customHeight="1" x14ac:dyDescent="0.2">
      <c r="B59" s="83"/>
      <c r="P59" s="91" t="s">
        <v>45</v>
      </c>
      <c r="Q59" s="91"/>
      <c r="R59" s="91"/>
      <c r="S59" s="91"/>
      <c r="T59" s="91"/>
      <c r="U59" s="91"/>
      <c r="W59" s="84">
        <f>ROUND(W57*0.4,2)</f>
        <v>0</v>
      </c>
    </row>
    <row r="61" spans="1:23" ht="30" customHeight="1" x14ac:dyDescent="0.2">
      <c r="B61" s="83"/>
      <c r="P61" s="91" t="s">
        <v>0</v>
      </c>
      <c r="Q61" s="91"/>
      <c r="R61" s="91"/>
      <c r="S61" s="91"/>
      <c r="T61" s="91"/>
      <c r="U61" s="91"/>
      <c r="W61" s="84">
        <f>W57+W59</f>
        <v>0</v>
      </c>
    </row>
  </sheetData>
  <sheetProtection sort="0" autoFilter="0"/>
  <mergeCells count="62">
    <mergeCell ref="A10:W10"/>
    <mergeCell ref="U12:U16"/>
    <mergeCell ref="V12:V16"/>
    <mergeCell ref="W12:W16"/>
    <mergeCell ref="A35:W35"/>
    <mergeCell ref="B12:B16"/>
    <mergeCell ref="C12:Q12"/>
    <mergeCell ref="F13:M14"/>
    <mergeCell ref="N13:P14"/>
    <mergeCell ref="E7:W7"/>
    <mergeCell ref="E8:L8"/>
    <mergeCell ref="A12:A16"/>
    <mergeCell ref="R12:R16"/>
    <mergeCell ref="S12:S16"/>
    <mergeCell ref="L15:M15"/>
    <mergeCell ref="N15:N16"/>
    <mergeCell ref="O15:O16"/>
    <mergeCell ref="P15:P16"/>
    <mergeCell ref="C13:C16"/>
    <mergeCell ref="D13:D16"/>
    <mergeCell ref="E13:E16"/>
    <mergeCell ref="Q13:Q16"/>
    <mergeCell ref="F15:G15"/>
    <mergeCell ref="H15:I15"/>
    <mergeCell ref="J15:K15"/>
    <mergeCell ref="V42:V45"/>
    <mergeCell ref="W42:W45"/>
    <mergeCell ref="A37:B37"/>
    <mergeCell ref="C42:C45"/>
    <mergeCell ref="D42:E45"/>
    <mergeCell ref="R42:S45"/>
    <mergeCell ref="A42:A45"/>
    <mergeCell ref="B42:B45"/>
    <mergeCell ref="U42:U45"/>
    <mergeCell ref="G42:L45"/>
    <mergeCell ref="O42:P45"/>
    <mergeCell ref="A40:W40"/>
    <mergeCell ref="D49:E49"/>
    <mergeCell ref="D50:E50"/>
    <mergeCell ref="D46:E46"/>
    <mergeCell ref="D47:E47"/>
    <mergeCell ref="G47:L47"/>
    <mergeCell ref="G50:L50"/>
    <mergeCell ref="G46:L46"/>
    <mergeCell ref="D48:E48"/>
    <mergeCell ref="G48:L48"/>
    <mergeCell ref="G49:L49"/>
    <mergeCell ref="P61:U61"/>
    <mergeCell ref="P33:U33"/>
    <mergeCell ref="P52:U52"/>
    <mergeCell ref="P57:U57"/>
    <mergeCell ref="P59:U59"/>
    <mergeCell ref="R50:S50"/>
    <mergeCell ref="O50:P50"/>
    <mergeCell ref="O46:P46"/>
    <mergeCell ref="O47:P47"/>
    <mergeCell ref="R48:S48"/>
    <mergeCell ref="O49:P49"/>
    <mergeCell ref="O48:P48"/>
    <mergeCell ref="R49:S49"/>
    <mergeCell ref="R46:S46"/>
    <mergeCell ref="R47:S47"/>
  </mergeCells>
  <printOptions horizontalCentered="1"/>
  <pageMargins left="7.874015748031496E-2" right="7.874015748031496E-2" top="1.19" bottom="0.47244094488188981" header="0.43307086614173229" footer="0.15748031496062992"/>
  <pageSetup paperSize="9" scale="45" orientation="landscape" cellComments="asDisplayed" r:id="rId1"/>
  <headerFooter alignWithMargins="0">
    <oddHeader>&amp;L&amp;G&amp;R&amp;G</oddHeader>
  </headerFooter>
  <rowBreaks count="1" manualBreakCount="1">
    <brk id="38" max="16383" man="1"/>
  </rowBreaks>
  <ignoredErrors>
    <ignoredError sqref="D29:E31 D17:E21 D27:E28 D22:E26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Orçamento</vt:lpstr>
      <vt:lpstr>Orçamento!Títulos_de_Impressão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UserEmpis</dc:creator>
  <cp:lastModifiedBy>NORTE 2030</cp:lastModifiedBy>
  <cp:lastPrinted>2023-09-20T16:04:19Z</cp:lastPrinted>
  <dcterms:created xsi:type="dcterms:W3CDTF">2018-03-23T12:26:06Z</dcterms:created>
  <dcterms:modified xsi:type="dcterms:W3CDTF">2024-04-28T22:37:30Z</dcterms:modified>
</cp:coreProperties>
</file>